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19" sheetId="1" r:id="rId1"/>
    <sheet name="2020" sheetId="2" r:id="rId2"/>
    <sheet name="合并" sheetId="3" r:id="rId3"/>
    <sheet name="超七天" sheetId="4" r:id="rId4"/>
  </sheets>
  <definedNames>
    <definedName name="_xlnm._FilterDatabase" localSheetId="1" hidden="1">'2020'!$K$1:$U$10</definedName>
    <definedName name="_xlnm._FilterDatabase" localSheetId="2" hidden="1">合并!$B$1:$L$23</definedName>
    <definedName name="_xlnm._FilterDatabase" localSheetId="0" hidden="1">'2019'!$A$1:$H$25</definedName>
  </definedNames>
  <calcPr calcId="144525"/>
</workbook>
</file>

<file path=xl/sharedStrings.xml><?xml version="1.0" encoding="utf-8"?>
<sst xmlns="http://schemas.openxmlformats.org/spreadsheetml/2006/main" count="119" uniqueCount="33">
  <si>
    <t>月份</t>
  </si>
  <si>
    <t>仓库地</t>
  </si>
  <si>
    <t>发货件数</t>
  </si>
  <si>
    <t>有签收时间件数</t>
  </si>
  <si>
    <t>专场结束到配货总时长h</t>
  </si>
  <si>
    <t>配货到发货总时长h</t>
  </si>
  <si>
    <t>发货到签收总时长h</t>
  </si>
  <si>
    <t>专场结束到签收总时长h</t>
  </si>
  <si>
    <t>专场结束到配货平均时长d</t>
  </si>
  <si>
    <t>配货到发货平均时长d</t>
  </si>
  <si>
    <t>发货到签收平均时长d</t>
  </si>
  <si>
    <t>专场结束到签收平均时长d</t>
  </si>
  <si>
    <t>广州</t>
  </si>
  <si>
    <t>杭州</t>
  </si>
  <si>
    <t>专场结束到配货总时长D</t>
  </si>
  <si>
    <t>配货到发货总时长D</t>
  </si>
  <si>
    <t>发货到签收总时长D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</si>
  <si>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</si>
  <si>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</si>
  <si>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</si>
  <si>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</si>
  <si>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</si>
  <si>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</si>
  <si>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</si>
  <si>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</si>
  <si>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</si>
  <si>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</si>
  <si>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</si>
  <si>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</si>
  <si>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年月</t>
  </si>
  <si>
    <t>超时件数</t>
  </si>
  <si>
    <t>没有签收时间件数</t>
  </si>
  <si>
    <t>同步去年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</si>
</sst>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C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0" fontId="0" fillId="0" borderId="0" xfId="11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zoomScale="70" zoomScaleNormal="70" workbookViewId="0">
      <selection activeCell="U13" sqref="K1:U13"/>
    </sheetView>
  </sheetViews>
  <sheetFormatPr defaultColWidth="9" defaultRowHeight="14.25"/>
  <cols>
    <col min="8" max="8" width="10.5083333333333" customWidth="1"/>
    <col min="11" max="11" width="9.53333333333333"/>
    <col min="14" max="15" width="9.53333333333333"/>
    <col min="16" max="16" width="10.5333333333333"/>
    <col min="17" max="17" width="10.5333333333333" customWidth="1"/>
    <col min="18" max="21" width="12.8"/>
  </cols>
  <sheetData>
    <row r="1" s="8" customFormat="1" ht="42.75" spans="1:2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L1" s="8" t="s">
        <v>2</v>
      </c>
      <c r="M1" s="8" t="s">
        <v>3</v>
      </c>
      <c r="N1" s="8" t="s">
        <v>4</v>
      </c>
      <c r="O1" s="8" t="s">
        <v>5</v>
      </c>
      <c r="P1" s="8" t="s">
        <v>6</v>
      </c>
      <c r="Q1" s="8" t="s">
        <v>7</v>
      </c>
      <c r="R1" s="8" t="s">
        <v>8</v>
      </c>
      <c r="S1" s="8" t="s">
        <v>9</v>
      </c>
      <c r="T1" s="8" t="s">
        <v>10</v>
      </c>
      <c r="U1" s="8" t="s">
        <v>11</v>
      </c>
    </row>
    <row r="2" spans="1:21">
      <c r="A2">
        <v>201901</v>
      </c>
      <c r="B2" t="s">
        <v>12</v>
      </c>
      <c r="C2">
        <v>487299</v>
      </c>
      <c r="D2">
        <v>473371</v>
      </c>
      <c r="E2">
        <v>12131629</v>
      </c>
      <c r="F2">
        <v>3915794</v>
      </c>
      <c r="G2">
        <v>25109960</v>
      </c>
      <c r="H2">
        <v>40643160</v>
      </c>
      <c r="K2">
        <v>201901</v>
      </c>
      <c r="L2">
        <f t="shared" ref="L2:Q2" si="0">C2+C3</f>
        <v>932203</v>
      </c>
      <c r="M2">
        <f t="shared" si="0"/>
        <v>473458</v>
      </c>
      <c r="N2">
        <f t="shared" si="0"/>
        <v>26228870</v>
      </c>
      <c r="O2">
        <f t="shared" si="0"/>
        <v>14013781</v>
      </c>
      <c r="P2">
        <f t="shared" si="0"/>
        <v>25114939</v>
      </c>
      <c r="Q2">
        <f t="shared" si="0"/>
        <v>40654454</v>
      </c>
      <c r="R2">
        <f t="shared" ref="R2:T2" si="1">N2/$L2/24</f>
        <v>1.17235149783184</v>
      </c>
      <c r="S2">
        <f t="shared" si="1"/>
        <v>0.626373806635107</v>
      </c>
      <c r="T2">
        <f t="shared" si="1"/>
        <v>1.12256213685932</v>
      </c>
      <c r="U2">
        <f t="shared" ref="U2:U7" si="2">Q2/M2/24</f>
        <v>3.57779482727789</v>
      </c>
    </row>
    <row r="3" spans="1:21">
      <c r="A3">
        <v>201901</v>
      </c>
      <c r="B3" t="s">
        <v>13</v>
      </c>
      <c r="C3">
        <v>444904</v>
      </c>
      <c r="D3">
        <v>87</v>
      </c>
      <c r="E3">
        <v>14097241</v>
      </c>
      <c r="F3">
        <v>10097987</v>
      </c>
      <c r="G3">
        <v>4979</v>
      </c>
      <c r="H3">
        <v>11294</v>
      </c>
      <c r="K3">
        <v>201902</v>
      </c>
      <c r="L3">
        <f t="shared" ref="L3:Q3" si="3">C4+C5</f>
        <v>704926</v>
      </c>
      <c r="M3">
        <f t="shared" si="3"/>
        <v>522627</v>
      </c>
      <c r="N3">
        <f t="shared" si="3"/>
        <v>30365675</v>
      </c>
      <c r="O3">
        <f t="shared" si="3"/>
        <v>5791310</v>
      </c>
      <c r="P3">
        <f t="shared" si="3"/>
        <v>30056741</v>
      </c>
      <c r="Q3">
        <f t="shared" si="3"/>
        <v>56749647</v>
      </c>
      <c r="R3">
        <f t="shared" ref="R3:T3" si="4">N3/$L3/24</f>
        <v>1.7948500386329</v>
      </c>
      <c r="S3">
        <f t="shared" si="4"/>
        <v>0.342311935342622</v>
      </c>
      <c r="T3">
        <f t="shared" si="4"/>
        <v>1.77658961129726</v>
      </c>
      <c r="U3">
        <f t="shared" si="2"/>
        <v>4.52439048307875</v>
      </c>
    </row>
    <row r="4" spans="1:21">
      <c r="A4">
        <v>201902</v>
      </c>
      <c r="B4" t="s">
        <v>12</v>
      </c>
      <c r="C4">
        <v>528950</v>
      </c>
      <c r="D4">
        <v>522529</v>
      </c>
      <c r="E4">
        <v>22907769</v>
      </c>
      <c r="F4">
        <v>4340167</v>
      </c>
      <c r="G4">
        <v>30050231</v>
      </c>
      <c r="H4">
        <v>56737626</v>
      </c>
      <c r="K4">
        <v>201903</v>
      </c>
      <c r="L4">
        <f t="shared" ref="L4:Q4" si="5">C6+C7</f>
        <v>1597435</v>
      </c>
      <c r="M4">
        <f t="shared" si="5"/>
        <v>1156917</v>
      </c>
      <c r="N4">
        <f t="shared" si="5"/>
        <v>63724092</v>
      </c>
      <c r="O4">
        <f t="shared" si="5"/>
        <v>17752206</v>
      </c>
      <c r="P4">
        <f t="shared" si="5"/>
        <v>54947565</v>
      </c>
      <c r="Q4">
        <f t="shared" si="5"/>
        <v>115202619</v>
      </c>
      <c r="R4">
        <f t="shared" ref="R4:T4" si="6">N4/$L4/24</f>
        <v>1.66214619061182</v>
      </c>
      <c r="S4">
        <f t="shared" si="6"/>
        <v>0.463039341193851</v>
      </c>
      <c r="T4">
        <f t="shared" si="6"/>
        <v>1.43322380879347</v>
      </c>
      <c r="U4">
        <f t="shared" si="2"/>
        <v>4.14905228724273</v>
      </c>
    </row>
    <row r="5" spans="1:21">
      <c r="A5">
        <v>201902</v>
      </c>
      <c r="B5" t="s">
        <v>13</v>
      </c>
      <c r="C5">
        <v>175976</v>
      </c>
      <c r="D5">
        <v>98</v>
      </c>
      <c r="E5">
        <v>7457906</v>
      </c>
      <c r="F5">
        <v>1451143</v>
      </c>
      <c r="G5">
        <v>6510</v>
      </c>
      <c r="H5">
        <v>12021</v>
      </c>
      <c r="K5">
        <v>201904</v>
      </c>
      <c r="L5">
        <f t="shared" ref="L5:Q5" si="7">C8+C9</f>
        <v>1608183</v>
      </c>
      <c r="M5">
        <f t="shared" si="7"/>
        <v>1543670</v>
      </c>
      <c r="N5">
        <f t="shared" si="7"/>
        <v>46703085</v>
      </c>
      <c r="O5">
        <f t="shared" si="7"/>
        <v>19070089</v>
      </c>
      <c r="P5">
        <f t="shared" si="7"/>
        <v>74409282</v>
      </c>
      <c r="Q5">
        <f t="shared" si="7"/>
        <v>136945095</v>
      </c>
      <c r="R5">
        <f t="shared" ref="R5:T5" si="8">N5/$L5/24</f>
        <v>1.21003758589663</v>
      </c>
      <c r="S5">
        <f t="shared" si="8"/>
        <v>0.494089939805773</v>
      </c>
      <c r="T5">
        <f t="shared" si="8"/>
        <v>1.92788180822705</v>
      </c>
      <c r="U5">
        <f t="shared" si="2"/>
        <v>3.69641544177188</v>
      </c>
    </row>
    <row r="6" spans="1:21">
      <c r="A6">
        <v>201903</v>
      </c>
      <c r="B6" t="s">
        <v>12</v>
      </c>
      <c r="C6">
        <v>1078479</v>
      </c>
      <c r="D6">
        <v>1067298</v>
      </c>
      <c r="E6">
        <v>49029628</v>
      </c>
      <c r="F6">
        <v>8690365</v>
      </c>
      <c r="G6">
        <v>50187681</v>
      </c>
      <c r="H6">
        <v>106846797</v>
      </c>
      <c r="K6">
        <v>201905</v>
      </c>
      <c r="L6">
        <f t="shared" ref="L6:Q6" si="9">C10+C11</f>
        <v>1569679</v>
      </c>
      <c r="M6">
        <f t="shared" si="9"/>
        <v>1558469</v>
      </c>
      <c r="N6">
        <f t="shared" si="9"/>
        <v>42390929</v>
      </c>
      <c r="O6">
        <f t="shared" si="9"/>
        <v>18877102</v>
      </c>
      <c r="P6">
        <f t="shared" si="9"/>
        <v>73941178</v>
      </c>
      <c r="Q6">
        <f t="shared" si="9"/>
        <v>134539486</v>
      </c>
      <c r="R6">
        <f t="shared" ref="R6:T6" si="10">N6/$L6/24</f>
        <v>1.12525472299326</v>
      </c>
      <c r="S6">
        <f t="shared" si="10"/>
        <v>0.501087111865972</v>
      </c>
      <c r="T6">
        <f t="shared" si="10"/>
        <v>1.96274678878081</v>
      </c>
      <c r="U6">
        <f t="shared" si="2"/>
        <v>3.59699930936494</v>
      </c>
    </row>
    <row r="7" spans="1:21">
      <c r="A7">
        <v>201903</v>
      </c>
      <c r="B7" t="s">
        <v>13</v>
      </c>
      <c r="C7">
        <v>518956</v>
      </c>
      <c r="D7">
        <v>89619</v>
      </c>
      <c r="E7">
        <v>14694464</v>
      </c>
      <c r="F7">
        <v>9061841</v>
      </c>
      <c r="G7">
        <v>4759884</v>
      </c>
      <c r="H7">
        <v>8355822</v>
      </c>
      <c r="K7">
        <v>201906</v>
      </c>
      <c r="L7">
        <f t="shared" ref="L7:Q7" si="11">C12+C13</f>
        <v>1440525</v>
      </c>
      <c r="M7">
        <f t="shared" si="11"/>
        <v>1433894</v>
      </c>
      <c r="N7">
        <f t="shared" si="11"/>
        <v>33853130</v>
      </c>
      <c r="O7">
        <f t="shared" si="11"/>
        <v>15351634</v>
      </c>
      <c r="P7">
        <f t="shared" si="11"/>
        <v>66878459</v>
      </c>
      <c r="Q7">
        <f t="shared" si="11"/>
        <v>115678529</v>
      </c>
      <c r="R7">
        <f t="shared" ref="R7:T7" si="12">N7/$L7/24</f>
        <v>0.979189589443664</v>
      </c>
      <c r="S7">
        <f t="shared" si="12"/>
        <v>0.444040482925785</v>
      </c>
      <c r="T7">
        <f t="shared" si="12"/>
        <v>1.93443533318293</v>
      </c>
      <c r="U7">
        <f t="shared" si="2"/>
        <v>3.36143306850669</v>
      </c>
    </row>
    <row r="8" spans="1:21">
      <c r="A8">
        <v>201904</v>
      </c>
      <c r="B8" t="s">
        <v>12</v>
      </c>
      <c r="C8">
        <v>1133143</v>
      </c>
      <c r="D8">
        <v>1113304</v>
      </c>
      <c r="E8">
        <v>35388702</v>
      </c>
      <c r="F8">
        <v>10480418</v>
      </c>
      <c r="G8">
        <v>52280035</v>
      </c>
      <c r="H8">
        <v>96870410</v>
      </c>
      <c r="K8">
        <v>201907</v>
      </c>
      <c r="L8">
        <f>C14+C15</f>
        <v>1166069</v>
      </c>
      <c r="M8">
        <f t="shared" ref="M8:M19" si="13">D14+D15</f>
        <v>1155002</v>
      </c>
      <c r="N8">
        <f t="shared" ref="N8:N19" si="14">E14+E15</f>
        <v>24914721</v>
      </c>
      <c r="O8">
        <f t="shared" ref="O8:O19" si="15">F14+F15</f>
        <v>11526514</v>
      </c>
      <c r="P8">
        <f t="shared" ref="P8:P19" si="16">G14+G15</f>
        <v>52783480</v>
      </c>
      <c r="Q8">
        <f t="shared" ref="Q8:Q19" si="17">H14+H15</f>
        <v>88614707</v>
      </c>
      <c r="R8">
        <f t="shared" ref="R8:T8" si="18">N8/$L8/24</f>
        <v>0.890267535626108</v>
      </c>
      <c r="S8">
        <f t="shared" si="18"/>
        <v>0.411872210535283</v>
      </c>
      <c r="T8">
        <f t="shared" si="18"/>
        <v>1.88609050293479</v>
      </c>
      <c r="U8">
        <f t="shared" ref="U8:U19" si="19">Q8/M8/24</f>
        <v>3.19677321626571</v>
      </c>
    </row>
    <row r="9" spans="1:21">
      <c r="A9">
        <v>201904</v>
      </c>
      <c r="B9" t="s">
        <v>13</v>
      </c>
      <c r="C9">
        <v>475040</v>
      </c>
      <c r="D9">
        <v>430366</v>
      </c>
      <c r="E9">
        <v>11314383</v>
      </c>
      <c r="F9">
        <v>8589671</v>
      </c>
      <c r="G9">
        <v>22129247</v>
      </c>
      <c r="H9">
        <v>40074685</v>
      </c>
      <c r="K9">
        <v>201908</v>
      </c>
      <c r="L9">
        <f t="shared" ref="L9:Q9" si="20">C16+C17</f>
        <v>1515018</v>
      </c>
      <c r="M9">
        <f t="shared" si="20"/>
        <v>1507874</v>
      </c>
      <c r="N9">
        <f t="shared" si="20"/>
        <v>42324002</v>
      </c>
      <c r="O9">
        <f t="shared" si="20"/>
        <v>15408993</v>
      </c>
      <c r="P9">
        <f t="shared" si="20"/>
        <v>72677242</v>
      </c>
      <c r="Q9">
        <f t="shared" si="20"/>
        <v>129935813</v>
      </c>
      <c r="R9">
        <f t="shared" ref="R9:T9" si="21">N9/$L9/24</f>
        <v>1.16401262779276</v>
      </c>
      <c r="S9">
        <f t="shared" si="21"/>
        <v>0.423784651403482</v>
      </c>
      <c r="T9">
        <f t="shared" si="21"/>
        <v>1.99880028928149</v>
      </c>
      <c r="U9">
        <f t="shared" si="19"/>
        <v>3.59048050986577</v>
      </c>
    </row>
    <row r="10" spans="1:21">
      <c r="A10">
        <v>201905</v>
      </c>
      <c r="B10" t="s">
        <v>12</v>
      </c>
      <c r="C10">
        <v>1136573</v>
      </c>
      <c r="D10">
        <v>1131143</v>
      </c>
      <c r="E10">
        <v>33137094</v>
      </c>
      <c r="F10">
        <v>10176702</v>
      </c>
      <c r="G10">
        <v>51882143</v>
      </c>
      <c r="H10">
        <v>94821647</v>
      </c>
      <c r="K10">
        <v>201909</v>
      </c>
      <c r="L10">
        <f t="shared" ref="L10:Q10" si="22">C18+C19</f>
        <v>1984549</v>
      </c>
      <c r="M10">
        <f t="shared" si="22"/>
        <v>1977520</v>
      </c>
      <c r="N10">
        <f t="shared" si="22"/>
        <v>61574983</v>
      </c>
      <c r="O10">
        <f t="shared" si="22"/>
        <v>23683351</v>
      </c>
      <c r="P10">
        <f t="shared" si="22"/>
        <v>97691498</v>
      </c>
      <c r="Q10">
        <f t="shared" si="22"/>
        <v>182371611</v>
      </c>
      <c r="R10">
        <f t="shared" ref="R10:T10" si="23">N10/$L10/24</f>
        <v>1.29279966968146</v>
      </c>
      <c r="S10">
        <f t="shared" si="23"/>
        <v>0.497244609060631</v>
      </c>
      <c r="T10">
        <f t="shared" si="23"/>
        <v>2.05108520038222</v>
      </c>
      <c r="U10">
        <f t="shared" si="19"/>
        <v>3.84259937952587</v>
      </c>
    </row>
    <row r="11" spans="1:21">
      <c r="A11">
        <v>201905</v>
      </c>
      <c r="B11" t="s">
        <v>13</v>
      </c>
      <c r="C11">
        <v>433106</v>
      </c>
      <c r="D11">
        <v>427326</v>
      </c>
      <c r="E11">
        <v>9253835</v>
      </c>
      <c r="F11">
        <v>8700400</v>
      </c>
      <c r="G11">
        <v>22059035</v>
      </c>
      <c r="H11">
        <v>39717839</v>
      </c>
      <c r="K11">
        <v>201910</v>
      </c>
      <c r="L11">
        <f t="shared" ref="L11:Q11" si="24">C20+C21</f>
        <v>2209496</v>
      </c>
      <c r="M11">
        <f t="shared" si="24"/>
        <v>2202331</v>
      </c>
      <c r="N11">
        <f t="shared" si="24"/>
        <v>73231082</v>
      </c>
      <c r="O11">
        <f t="shared" si="24"/>
        <v>26939511</v>
      </c>
      <c r="P11">
        <f t="shared" si="24"/>
        <v>104414729</v>
      </c>
      <c r="Q11">
        <f t="shared" si="24"/>
        <v>203989739</v>
      </c>
      <c r="R11">
        <f t="shared" ref="R11:T11" si="25">N11/$L11/24</f>
        <v>1.38099144933203</v>
      </c>
      <c r="S11">
        <f t="shared" si="25"/>
        <v>0.508025189907563</v>
      </c>
      <c r="T11">
        <f t="shared" si="25"/>
        <v>1.96905253882937</v>
      </c>
      <c r="U11">
        <f t="shared" si="19"/>
        <v>3.85935286672772</v>
      </c>
    </row>
    <row r="12" spans="1:21">
      <c r="A12">
        <v>201906</v>
      </c>
      <c r="B12" t="s">
        <v>12</v>
      </c>
      <c r="C12">
        <v>1041451</v>
      </c>
      <c r="D12">
        <v>1036473</v>
      </c>
      <c r="E12">
        <v>26159819</v>
      </c>
      <c r="F12">
        <v>8165603</v>
      </c>
      <c r="G12">
        <v>46846559</v>
      </c>
      <c r="H12">
        <v>80915683</v>
      </c>
      <c r="K12">
        <v>201911</v>
      </c>
      <c r="L12">
        <f t="shared" ref="L12:Q12" si="26">C22+C23</f>
        <v>2143972</v>
      </c>
      <c r="M12">
        <f t="shared" si="26"/>
        <v>2119158</v>
      </c>
      <c r="N12">
        <f t="shared" si="26"/>
        <v>70136483</v>
      </c>
      <c r="O12">
        <f t="shared" si="26"/>
        <v>24427586</v>
      </c>
      <c r="P12">
        <f t="shared" si="26"/>
        <v>112096150</v>
      </c>
      <c r="Q12">
        <f t="shared" si="26"/>
        <v>205300661</v>
      </c>
      <c r="R12">
        <f t="shared" ref="R12:T12" si="27">N12/$L12/24</f>
        <v>1.36305579472742</v>
      </c>
      <c r="S12">
        <f t="shared" si="27"/>
        <v>0.474733850690836</v>
      </c>
      <c r="T12">
        <f t="shared" si="27"/>
        <v>2.17851395291854</v>
      </c>
      <c r="U12">
        <f t="shared" si="19"/>
        <v>4.03660048393434</v>
      </c>
    </row>
    <row r="13" spans="1:21">
      <c r="A13">
        <v>201906</v>
      </c>
      <c r="B13" t="s">
        <v>13</v>
      </c>
      <c r="C13">
        <v>399074</v>
      </c>
      <c r="D13">
        <v>397421</v>
      </c>
      <c r="E13">
        <v>7693311</v>
      </c>
      <c r="F13">
        <v>7186031</v>
      </c>
      <c r="G13">
        <v>20031900</v>
      </c>
      <c r="H13">
        <v>34762846</v>
      </c>
      <c r="K13">
        <v>201912</v>
      </c>
      <c r="L13">
        <f t="shared" ref="L13:Q13" si="28">C24+C25</f>
        <v>1953017</v>
      </c>
      <c r="M13">
        <f t="shared" si="28"/>
        <v>1901384</v>
      </c>
      <c r="N13">
        <f t="shared" si="28"/>
        <v>65632970</v>
      </c>
      <c r="O13">
        <f t="shared" si="28"/>
        <v>21670298</v>
      </c>
      <c r="P13">
        <f t="shared" si="28"/>
        <v>91651701</v>
      </c>
      <c r="Q13">
        <f t="shared" si="28"/>
        <v>176514099</v>
      </c>
      <c r="R13">
        <f t="shared" ref="R13:T13" si="29">N13/$L13/24</f>
        <v>1.40024745474992</v>
      </c>
      <c r="S13">
        <f t="shared" si="29"/>
        <v>0.462325255403989</v>
      </c>
      <c r="T13">
        <f t="shared" si="29"/>
        <v>1.95534441072454</v>
      </c>
      <c r="U13">
        <f t="shared" si="19"/>
        <v>3.86810561412108</v>
      </c>
    </row>
    <row r="14" spans="1:8">
      <c r="A14">
        <v>201907</v>
      </c>
      <c r="B14" t="s">
        <v>12</v>
      </c>
      <c r="C14">
        <v>826576</v>
      </c>
      <c r="D14">
        <v>821129</v>
      </c>
      <c r="E14">
        <v>18696461</v>
      </c>
      <c r="F14">
        <v>6057664</v>
      </c>
      <c r="G14">
        <v>36452785</v>
      </c>
      <c r="H14">
        <v>60941785</v>
      </c>
    </row>
    <row r="15" spans="1:8">
      <c r="A15">
        <v>201907</v>
      </c>
      <c r="B15" t="s">
        <v>13</v>
      </c>
      <c r="C15">
        <v>339493</v>
      </c>
      <c r="D15">
        <v>333873</v>
      </c>
      <c r="E15">
        <v>6218260</v>
      </c>
      <c r="F15">
        <v>5468850</v>
      </c>
      <c r="G15">
        <v>16330695</v>
      </c>
      <c r="H15">
        <v>27672922</v>
      </c>
    </row>
    <row r="16" spans="1:8">
      <c r="A16">
        <v>201908</v>
      </c>
      <c r="B16" t="s">
        <v>12</v>
      </c>
      <c r="C16">
        <v>1189435</v>
      </c>
      <c r="D16">
        <v>1184338</v>
      </c>
      <c r="E16">
        <v>35718050</v>
      </c>
      <c r="F16">
        <v>10115109</v>
      </c>
      <c r="G16">
        <v>56563764</v>
      </c>
      <c r="H16">
        <v>102023435</v>
      </c>
    </row>
    <row r="17" spans="1:8">
      <c r="A17">
        <v>201908</v>
      </c>
      <c r="B17" t="s">
        <v>13</v>
      </c>
      <c r="C17">
        <v>325583</v>
      </c>
      <c r="D17">
        <v>323536</v>
      </c>
      <c r="E17">
        <v>6605952</v>
      </c>
      <c r="F17">
        <v>5293884</v>
      </c>
      <c r="G17">
        <v>16113478</v>
      </c>
      <c r="H17">
        <v>27912378</v>
      </c>
    </row>
    <row r="18" spans="1:8">
      <c r="A18">
        <v>201909</v>
      </c>
      <c r="B18" t="s">
        <v>12</v>
      </c>
      <c r="C18">
        <v>1528849</v>
      </c>
      <c r="D18">
        <v>1524226</v>
      </c>
      <c r="E18">
        <v>51839539</v>
      </c>
      <c r="F18">
        <v>15785199</v>
      </c>
      <c r="G18">
        <v>74558426</v>
      </c>
      <c r="H18">
        <v>141753626</v>
      </c>
    </row>
    <row r="19" spans="1:8">
      <c r="A19">
        <v>201909</v>
      </c>
      <c r="B19" t="s">
        <v>13</v>
      </c>
      <c r="C19">
        <v>455700</v>
      </c>
      <c r="D19">
        <v>453294</v>
      </c>
      <c r="E19">
        <v>9735444</v>
      </c>
      <c r="F19">
        <v>7898152</v>
      </c>
      <c r="G19">
        <v>23133072</v>
      </c>
      <c r="H19">
        <v>40617985</v>
      </c>
    </row>
    <row r="20" spans="1:8">
      <c r="A20">
        <v>201910</v>
      </c>
      <c r="B20" t="s">
        <v>12</v>
      </c>
      <c r="C20">
        <v>1626732</v>
      </c>
      <c r="D20">
        <v>1621315</v>
      </c>
      <c r="E20">
        <v>58152059</v>
      </c>
      <c r="F20">
        <v>16185802</v>
      </c>
      <c r="G20">
        <v>75240026</v>
      </c>
      <c r="H20">
        <v>149064457</v>
      </c>
    </row>
    <row r="21" spans="1:8">
      <c r="A21">
        <v>201910</v>
      </c>
      <c r="B21" t="s">
        <v>13</v>
      </c>
      <c r="C21">
        <v>582764</v>
      </c>
      <c r="D21">
        <v>581016</v>
      </c>
      <c r="E21">
        <v>15079023</v>
      </c>
      <c r="F21">
        <v>10753709</v>
      </c>
      <c r="G21">
        <v>29174703</v>
      </c>
      <c r="H21">
        <v>54925282</v>
      </c>
    </row>
    <row r="22" spans="1:8">
      <c r="A22">
        <v>201911</v>
      </c>
      <c r="B22" t="s">
        <v>12</v>
      </c>
      <c r="C22">
        <v>1525822</v>
      </c>
      <c r="D22">
        <v>1520637</v>
      </c>
      <c r="E22">
        <v>53481161</v>
      </c>
      <c r="F22">
        <v>12840952</v>
      </c>
      <c r="G22">
        <v>78798927</v>
      </c>
      <c r="H22">
        <v>144706690</v>
      </c>
    </row>
    <row r="23" spans="1:8">
      <c r="A23">
        <v>201911</v>
      </c>
      <c r="B23" t="s">
        <v>13</v>
      </c>
      <c r="C23">
        <v>618150</v>
      </c>
      <c r="D23">
        <v>598521</v>
      </c>
      <c r="E23">
        <v>16655322</v>
      </c>
      <c r="F23">
        <v>11586634</v>
      </c>
      <c r="G23">
        <v>33297223</v>
      </c>
      <c r="H23">
        <v>60593971</v>
      </c>
    </row>
    <row r="24" spans="1:8">
      <c r="A24">
        <v>201912</v>
      </c>
      <c r="B24" t="s">
        <v>12</v>
      </c>
      <c r="C24">
        <v>1291997</v>
      </c>
      <c r="D24">
        <v>1286713</v>
      </c>
      <c r="E24">
        <v>47171142</v>
      </c>
      <c r="F24">
        <v>10639571</v>
      </c>
      <c r="G24">
        <v>61239431</v>
      </c>
      <c r="H24">
        <v>118701065</v>
      </c>
    </row>
    <row r="25" spans="1:8">
      <c r="A25">
        <v>201912</v>
      </c>
      <c r="B25" t="s">
        <v>13</v>
      </c>
      <c r="C25">
        <v>661020</v>
      </c>
      <c r="D25">
        <v>614671</v>
      </c>
      <c r="E25">
        <v>18461828</v>
      </c>
      <c r="F25">
        <v>11030727</v>
      </c>
      <c r="G25">
        <v>30412270</v>
      </c>
      <c r="H25">
        <v>57813034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zoomScale="85" zoomScaleNormal="85" workbookViewId="0">
      <selection activeCell="K1" sqref="K1:U9"/>
    </sheetView>
  </sheetViews>
  <sheetFormatPr defaultColWidth="9.025" defaultRowHeight="14.25"/>
  <cols>
    <col min="14" max="14" width="10.5333333333333"/>
    <col min="15" max="15" width="9.53333333333333"/>
    <col min="16" max="17" width="10.5333333333333"/>
    <col min="18" max="21" width="12.8"/>
  </cols>
  <sheetData>
    <row r="1" ht="42.75" spans="1:2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K1" s="8"/>
      <c r="L1" s="8" t="s">
        <v>2</v>
      </c>
      <c r="M1" s="8" t="s">
        <v>3</v>
      </c>
      <c r="N1" s="8" t="s">
        <v>4</v>
      </c>
      <c r="O1" s="8" t="s">
        <v>5</v>
      </c>
      <c r="P1" s="8" t="s">
        <v>6</v>
      </c>
      <c r="Q1" s="8" t="s">
        <v>7</v>
      </c>
      <c r="R1" s="8" t="s">
        <v>8</v>
      </c>
      <c r="S1" s="8" t="s">
        <v>9</v>
      </c>
      <c r="T1" s="8" t="s">
        <v>10</v>
      </c>
      <c r="U1" s="8" t="s">
        <v>11</v>
      </c>
    </row>
    <row r="2" spans="1:21">
      <c r="A2">
        <v>202001</v>
      </c>
      <c r="B2" t="s">
        <v>12</v>
      </c>
      <c r="C2">
        <v>498185</v>
      </c>
      <c r="D2">
        <v>496441</v>
      </c>
      <c r="E2">
        <v>16538848</v>
      </c>
      <c r="F2">
        <v>4447271</v>
      </c>
      <c r="G2">
        <v>28965383</v>
      </c>
      <c r="H2">
        <v>49850015</v>
      </c>
      <c r="K2">
        <v>201901</v>
      </c>
      <c r="L2">
        <f t="shared" ref="L2:Q2" si="0">C2+C3</f>
        <v>780875</v>
      </c>
      <c r="M2">
        <f t="shared" si="0"/>
        <v>561015</v>
      </c>
      <c r="N2">
        <f t="shared" si="0"/>
        <v>24566329</v>
      </c>
      <c r="O2">
        <f t="shared" si="0"/>
        <v>9383449</v>
      </c>
      <c r="P2">
        <f t="shared" si="0"/>
        <v>33666117</v>
      </c>
      <c r="Q2">
        <f t="shared" si="0"/>
        <v>57698996</v>
      </c>
      <c r="R2">
        <f>N2/$L2/24</f>
        <v>1.31083341337175</v>
      </c>
      <c r="S2">
        <f>O2/$L2/24</f>
        <v>0.500690944986927</v>
      </c>
      <c r="T2">
        <f>P2/$L2/24</f>
        <v>1.79638850648311</v>
      </c>
      <c r="U2">
        <f t="shared" ref="U2:U9" si="1">Q2/M2/24</f>
        <v>4.28531292983848</v>
      </c>
    </row>
    <row r="3" spans="1:21">
      <c r="A3">
        <v>202001</v>
      </c>
      <c r="B3" t="s">
        <v>13</v>
      </c>
      <c r="C3">
        <v>282690</v>
      </c>
      <c r="D3">
        <v>64574</v>
      </c>
      <c r="E3">
        <v>8027481</v>
      </c>
      <c r="F3">
        <v>4936178</v>
      </c>
      <c r="G3">
        <v>4700734</v>
      </c>
      <c r="H3">
        <v>7848981</v>
      </c>
      <c r="K3">
        <v>201902</v>
      </c>
      <c r="L3">
        <f t="shared" ref="L3:Q3" si="2">C4+C5</f>
        <v>378166</v>
      </c>
      <c r="M3">
        <f t="shared" si="2"/>
        <v>357937</v>
      </c>
      <c r="N3">
        <f t="shared" si="2"/>
        <v>37353725</v>
      </c>
      <c r="O3">
        <f t="shared" si="2"/>
        <v>10801387</v>
      </c>
      <c r="P3">
        <f t="shared" si="2"/>
        <v>31213062</v>
      </c>
      <c r="Q3">
        <f t="shared" si="2"/>
        <v>75713651</v>
      </c>
      <c r="R3">
        <f t="shared" ref="R3:T3" si="3">N3/$L3/24</f>
        <v>4.11566668693995</v>
      </c>
      <c r="S3">
        <f t="shared" si="3"/>
        <v>1.19010643914753</v>
      </c>
      <c r="T3">
        <f t="shared" si="3"/>
        <v>3.43908296885495</v>
      </c>
      <c r="U3">
        <f t="shared" si="1"/>
        <v>8.81366122623069</v>
      </c>
    </row>
    <row r="4" spans="1:21">
      <c r="A4">
        <v>202002</v>
      </c>
      <c r="B4" t="s">
        <v>12</v>
      </c>
      <c r="C4">
        <v>342112</v>
      </c>
      <c r="D4">
        <v>338043</v>
      </c>
      <c r="E4">
        <v>32626036</v>
      </c>
      <c r="F4">
        <v>9307777</v>
      </c>
      <c r="G4">
        <v>29360216</v>
      </c>
      <c r="H4">
        <v>70491497</v>
      </c>
      <c r="K4">
        <v>201903</v>
      </c>
      <c r="L4">
        <f t="shared" ref="L4:Q4" si="4">C6+C7</f>
        <v>1929500</v>
      </c>
      <c r="M4">
        <f t="shared" si="4"/>
        <v>1756438</v>
      </c>
      <c r="N4">
        <f t="shared" si="4"/>
        <v>157775980</v>
      </c>
      <c r="O4">
        <f t="shared" si="4"/>
        <v>38393662</v>
      </c>
      <c r="P4">
        <f t="shared" si="4"/>
        <v>97060574</v>
      </c>
      <c r="Q4">
        <f t="shared" si="4"/>
        <v>279612183</v>
      </c>
      <c r="R4">
        <f t="shared" ref="R4:T4" si="5">N4/$L4/24</f>
        <v>3.40709985315712</v>
      </c>
      <c r="S4">
        <f t="shared" si="5"/>
        <v>0.829093504362097</v>
      </c>
      <c r="T4">
        <f t="shared" si="5"/>
        <v>2.09597853502635</v>
      </c>
      <c r="U4">
        <f t="shared" si="1"/>
        <v>6.63303095526287</v>
      </c>
    </row>
    <row r="5" spans="1:21">
      <c r="A5">
        <v>202002</v>
      </c>
      <c r="B5" t="s">
        <v>13</v>
      </c>
      <c r="C5">
        <v>36054</v>
      </c>
      <c r="D5">
        <v>19894</v>
      </c>
      <c r="E5">
        <v>4727689</v>
      </c>
      <c r="F5">
        <v>1493610</v>
      </c>
      <c r="G5">
        <v>1852846</v>
      </c>
      <c r="H5">
        <v>5222154</v>
      </c>
      <c r="K5">
        <v>201904</v>
      </c>
      <c r="L5">
        <f t="shared" ref="L5:Q5" si="6">C8+C9</f>
        <v>2361648</v>
      </c>
      <c r="M5">
        <f t="shared" si="6"/>
        <v>2358111</v>
      </c>
      <c r="N5">
        <f t="shared" si="6"/>
        <v>104423614</v>
      </c>
      <c r="O5">
        <f t="shared" si="6"/>
        <v>31029518</v>
      </c>
      <c r="P5">
        <f t="shared" si="6"/>
        <v>114545322</v>
      </c>
      <c r="Q5">
        <f t="shared" si="6"/>
        <v>249587356</v>
      </c>
      <c r="R5">
        <f t="shared" ref="R5:T5" si="7">N5/$L5/24</f>
        <v>1.84235072994226</v>
      </c>
      <c r="S5">
        <f t="shared" si="7"/>
        <v>0.547455244529809</v>
      </c>
      <c r="T5">
        <f t="shared" si="7"/>
        <v>2.02092849992886</v>
      </c>
      <c r="U5">
        <f t="shared" si="1"/>
        <v>4.4100863643258</v>
      </c>
    </row>
    <row r="6" spans="1:21">
      <c r="A6">
        <v>202003</v>
      </c>
      <c r="B6" t="s">
        <v>12</v>
      </c>
      <c r="C6">
        <v>1540303</v>
      </c>
      <c r="D6">
        <v>1527088</v>
      </c>
      <c r="E6">
        <v>138321878</v>
      </c>
      <c r="F6">
        <v>28810287</v>
      </c>
      <c r="G6">
        <v>82464870</v>
      </c>
      <c r="H6">
        <v>247723689</v>
      </c>
      <c r="K6">
        <v>201905</v>
      </c>
      <c r="L6">
        <f t="shared" ref="L6:Q6" si="8">C10+C11</f>
        <v>2419163</v>
      </c>
      <c r="M6">
        <f t="shared" si="8"/>
        <v>2416295</v>
      </c>
      <c r="N6">
        <f t="shared" si="8"/>
        <v>89807931</v>
      </c>
      <c r="O6">
        <f t="shared" si="8"/>
        <v>34084560</v>
      </c>
      <c r="P6">
        <f t="shared" si="8"/>
        <v>117794139</v>
      </c>
      <c r="Q6">
        <f t="shared" si="8"/>
        <v>241502855</v>
      </c>
      <c r="R6">
        <f t="shared" ref="R6:T6" si="9">N6/$L6/24</f>
        <v>1.54681479710131</v>
      </c>
      <c r="S6">
        <f t="shared" si="9"/>
        <v>0.587058416485371</v>
      </c>
      <c r="T6">
        <f t="shared" si="9"/>
        <v>2.02883771163828</v>
      </c>
      <c r="U6">
        <f t="shared" si="1"/>
        <v>4.16448279631971</v>
      </c>
    </row>
    <row r="7" spans="1:21">
      <c r="A7">
        <v>202003</v>
      </c>
      <c r="B7" t="s">
        <v>13</v>
      </c>
      <c r="C7">
        <v>389197</v>
      </c>
      <c r="D7">
        <v>229350</v>
      </c>
      <c r="E7">
        <v>19454102</v>
      </c>
      <c r="F7">
        <v>9583375</v>
      </c>
      <c r="G7">
        <v>14595704</v>
      </c>
      <c r="H7">
        <v>31888494</v>
      </c>
      <c r="K7">
        <v>201906</v>
      </c>
      <c r="L7">
        <f t="shared" ref="L7:Q7" si="10">C12+C13</f>
        <v>1759241</v>
      </c>
      <c r="M7">
        <f t="shared" si="10"/>
        <v>1755873</v>
      </c>
      <c r="N7">
        <f t="shared" si="10"/>
        <v>52555868</v>
      </c>
      <c r="O7">
        <f t="shared" si="10"/>
        <v>21558960</v>
      </c>
      <c r="P7">
        <f t="shared" si="10"/>
        <v>84743511</v>
      </c>
      <c r="Q7">
        <f t="shared" si="10"/>
        <v>158665588</v>
      </c>
      <c r="R7">
        <f t="shared" ref="R7:T7" si="11">N7/$L7/24</f>
        <v>1.24475716137433</v>
      </c>
      <c r="S7">
        <f t="shared" si="11"/>
        <v>0.510612246986058</v>
      </c>
      <c r="T7">
        <f t="shared" si="11"/>
        <v>2.0071039868898</v>
      </c>
      <c r="U7">
        <f t="shared" si="1"/>
        <v>3.7651163647181</v>
      </c>
    </row>
    <row r="8" spans="1:21">
      <c r="A8">
        <v>202004</v>
      </c>
      <c r="B8" t="s">
        <v>12</v>
      </c>
      <c r="C8">
        <v>1809694</v>
      </c>
      <c r="D8">
        <v>1806300</v>
      </c>
      <c r="E8">
        <v>86337097</v>
      </c>
      <c r="F8">
        <v>19509984</v>
      </c>
      <c r="G8">
        <v>87021704</v>
      </c>
      <c r="H8">
        <v>192468626</v>
      </c>
      <c r="K8">
        <v>201907</v>
      </c>
      <c r="L8">
        <f t="shared" ref="L8:Q8" si="12">C14+C15</f>
        <v>1415295</v>
      </c>
      <c r="M8">
        <f t="shared" si="12"/>
        <v>1411634</v>
      </c>
      <c r="N8">
        <f t="shared" si="12"/>
        <v>37802734</v>
      </c>
      <c r="O8">
        <f t="shared" si="12"/>
        <v>16633897</v>
      </c>
      <c r="P8">
        <f t="shared" si="12"/>
        <v>64991432</v>
      </c>
      <c r="Q8">
        <f t="shared" si="12"/>
        <v>119190111</v>
      </c>
      <c r="R8">
        <f>N8/$L8/24</f>
        <v>1.11292268867386</v>
      </c>
      <c r="S8">
        <f t="shared" ref="R8:T8" si="13">O8/$L8/24</f>
        <v>0.489706415741359</v>
      </c>
      <c r="T8">
        <f t="shared" si="13"/>
        <v>1.91336529369024</v>
      </c>
      <c r="U8">
        <f t="shared" si="1"/>
        <v>3.5180894091528</v>
      </c>
    </row>
    <row r="9" spans="1:21">
      <c r="A9">
        <v>202004</v>
      </c>
      <c r="B9" t="s">
        <v>13</v>
      </c>
      <c r="C9">
        <v>551954</v>
      </c>
      <c r="D9">
        <v>551811</v>
      </c>
      <c r="E9">
        <v>18086517</v>
      </c>
      <c r="F9">
        <v>11519534</v>
      </c>
      <c r="G9">
        <v>27523618</v>
      </c>
      <c r="H9">
        <v>57118730</v>
      </c>
      <c r="K9">
        <v>201908</v>
      </c>
      <c r="L9">
        <f t="shared" ref="L9:Q9" si="14">C16+C17</f>
        <v>2072230</v>
      </c>
      <c r="M9">
        <f t="shared" si="14"/>
        <v>1896539</v>
      </c>
      <c r="N9">
        <f t="shared" si="14"/>
        <v>69553215</v>
      </c>
      <c r="O9">
        <f t="shared" si="14"/>
        <v>26492769</v>
      </c>
      <c r="P9">
        <f t="shared" si="14"/>
        <v>88940955</v>
      </c>
      <c r="Q9">
        <f t="shared" si="14"/>
        <v>176252718</v>
      </c>
      <c r="R9">
        <f t="shared" ref="R9:T9" si="15">N9/$L9/24</f>
        <v>1.39851784068371</v>
      </c>
      <c r="S9">
        <f t="shared" si="15"/>
        <v>0.532694428224666</v>
      </c>
      <c r="T9">
        <f t="shared" si="15"/>
        <v>1.78835029171472</v>
      </c>
      <c r="U9">
        <f t="shared" si="1"/>
        <v>3.87224478378773</v>
      </c>
    </row>
    <row r="10" spans="1:8">
      <c r="A10">
        <v>202005</v>
      </c>
      <c r="B10" t="s">
        <v>12</v>
      </c>
      <c r="C10">
        <v>1818775</v>
      </c>
      <c r="D10">
        <v>1815988</v>
      </c>
      <c r="E10">
        <v>71323471</v>
      </c>
      <c r="F10">
        <v>21368066</v>
      </c>
      <c r="G10">
        <v>86148164</v>
      </c>
      <c r="H10">
        <v>178660588</v>
      </c>
    </row>
    <row r="11" spans="1:8">
      <c r="A11">
        <v>202005</v>
      </c>
      <c r="B11" t="s">
        <v>13</v>
      </c>
      <c r="C11">
        <v>600388</v>
      </c>
      <c r="D11">
        <v>600307</v>
      </c>
      <c r="E11">
        <v>18484460</v>
      </c>
      <c r="F11">
        <v>12716494</v>
      </c>
      <c r="G11">
        <v>31645975</v>
      </c>
      <c r="H11">
        <v>62842267</v>
      </c>
    </row>
    <row r="12" spans="1:8">
      <c r="A12">
        <v>202006</v>
      </c>
      <c r="B12" t="s">
        <v>12</v>
      </c>
      <c r="C12">
        <v>1258971</v>
      </c>
      <c r="D12">
        <v>1255789</v>
      </c>
      <c r="E12">
        <v>40300784</v>
      </c>
      <c r="F12">
        <v>12124553</v>
      </c>
      <c r="G12">
        <v>58945825</v>
      </c>
      <c r="H12">
        <v>111187837</v>
      </c>
    </row>
    <row r="13" spans="1:8">
      <c r="A13">
        <v>202006</v>
      </c>
      <c r="B13" t="s">
        <v>13</v>
      </c>
      <c r="C13">
        <v>500270</v>
      </c>
      <c r="D13">
        <v>500084</v>
      </c>
      <c r="E13">
        <v>12255084</v>
      </c>
      <c r="F13">
        <v>9434407</v>
      </c>
      <c r="G13">
        <v>25797686</v>
      </c>
      <c r="H13">
        <v>47477751</v>
      </c>
    </row>
    <row r="14" spans="1:8">
      <c r="A14">
        <v>202007</v>
      </c>
      <c r="B14" t="s">
        <v>12</v>
      </c>
      <c r="C14">
        <v>968506</v>
      </c>
      <c r="D14">
        <v>965316</v>
      </c>
      <c r="E14">
        <v>26504304</v>
      </c>
      <c r="F14">
        <v>8853824</v>
      </c>
      <c r="G14">
        <v>43119744</v>
      </c>
      <c r="H14">
        <v>78261427</v>
      </c>
    </row>
    <row r="15" spans="1:8">
      <c r="A15">
        <v>202007</v>
      </c>
      <c r="B15" t="s">
        <v>13</v>
      </c>
      <c r="C15">
        <v>446789</v>
      </c>
      <c r="D15">
        <v>446318</v>
      </c>
      <c r="E15">
        <v>11298430</v>
      </c>
      <c r="F15">
        <v>7780073</v>
      </c>
      <c r="G15">
        <v>21871688</v>
      </c>
      <c r="H15">
        <v>40928684</v>
      </c>
    </row>
    <row r="16" spans="1:8">
      <c r="A16">
        <v>202008</v>
      </c>
      <c r="B16" t="s">
        <v>12</v>
      </c>
      <c r="C16">
        <v>1566900</v>
      </c>
      <c r="D16">
        <v>1432318</v>
      </c>
      <c r="E16">
        <v>57007409</v>
      </c>
      <c r="F16">
        <v>17506593</v>
      </c>
      <c r="G16">
        <v>66172055</v>
      </c>
      <c r="H16">
        <v>133796948</v>
      </c>
    </row>
    <row r="17" spans="1:8">
      <c r="A17">
        <v>202008</v>
      </c>
      <c r="B17" t="s">
        <v>13</v>
      </c>
      <c r="C17">
        <v>505330</v>
      </c>
      <c r="D17">
        <v>464221</v>
      </c>
      <c r="E17">
        <v>12545806</v>
      </c>
      <c r="F17">
        <v>8986176</v>
      </c>
      <c r="G17">
        <v>22768900</v>
      </c>
      <c r="H17">
        <v>42455770</v>
      </c>
    </row>
  </sheetData>
  <autoFilter ref="K1:U1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23"/>
  <sheetViews>
    <sheetView topLeftCell="I1" workbookViewId="0">
      <selection activeCell="P10" sqref="P10"/>
    </sheetView>
  </sheetViews>
  <sheetFormatPr defaultColWidth="9.025" defaultRowHeight="14.25"/>
  <cols>
    <col min="5" max="5" width="10.5333333333333"/>
    <col min="6" max="6" width="9.53333333333333"/>
    <col min="7" max="8" width="10.5333333333333"/>
    <col min="9" max="12" width="12.8"/>
    <col min="17" max="24" width="12.35" customWidth="1"/>
  </cols>
  <sheetData>
    <row r="1" spans="16:24">
      <c r="P1" s="2" t="s">
        <v>0</v>
      </c>
      <c r="Q1" s="3" t="s">
        <v>14</v>
      </c>
      <c r="R1" s="3"/>
      <c r="S1" s="3" t="s">
        <v>15</v>
      </c>
      <c r="T1" s="3"/>
      <c r="U1" s="3" t="s">
        <v>16</v>
      </c>
      <c r="V1" s="3"/>
      <c r="W1" s="3" t="s">
        <v>11</v>
      </c>
      <c r="X1" s="3"/>
    </row>
    <row r="2" spans="3:24"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P2" s="2"/>
      <c r="Q2" s="2">
        <v>2019</v>
      </c>
      <c r="R2" s="2">
        <v>2020</v>
      </c>
      <c r="S2" s="2">
        <v>2019</v>
      </c>
      <c r="T2" s="2">
        <v>2020</v>
      </c>
      <c r="U2" s="2">
        <v>2019</v>
      </c>
      <c r="V2" s="2">
        <v>2020</v>
      </c>
      <c r="W2" s="2">
        <v>2019</v>
      </c>
      <c r="X2" s="2">
        <v>2020</v>
      </c>
    </row>
    <row r="3" spans="2:24">
      <c r="B3">
        <v>201901</v>
      </c>
      <c r="C3">
        <v>780875</v>
      </c>
      <c r="D3">
        <v>561015</v>
      </c>
      <c r="E3">
        <v>24566329</v>
      </c>
      <c r="F3">
        <v>9383449</v>
      </c>
      <c r="G3">
        <v>33666117</v>
      </c>
      <c r="H3">
        <v>57698996</v>
      </c>
      <c r="I3">
        <v>1.31083341337175</v>
      </c>
      <c r="J3">
        <v>0.500690944986927</v>
      </c>
      <c r="K3">
        <v>1.79638850648311</v>
      </c>
      <c r="L3">
        <v>4.28531292983848</v>
      </c>
      <c r="P3" s="2" t="s">
        <v>17</v>
      </c>
      <c r="Q3" s="4">
        <f>I12</f>
        <v>1.17235149783184</v>
      </c>
      <c r="R3" s="5">
        <f>I3</f>
        <v>1.31083341337175</v>
      </c>
      <c r="S3" s="5">
        <f>J12</f>
        <v>0.626373806635107</v>
      </c>
      <c r="T3" s="6">
        <f>J3</f>
        <v>0.500690944986927</v>
      </c>
      <c r="U3" s="6">
        <f>K12</f>
        <v>1.12256213685932</v>
      </c>
      <c r="V3" s="5">
        <f>K3</f>
        <v>1.79638850648311</v>
      </c>
      <c r="W3" s="6">
        <f>L12</f>
        <v>3.57779482727789</v>
      </c>
      <c r="X3" s="5">
        <f>L3</f>
        <v>4.28531292983848</v>
      </c>
    </row>
    <row r="4" spans="2:24">
      <c r="B4">
        <v>201902</v>
      </c>
      <c r="C4">
        <v>378166</v>
      </c>
      <c r="D4">
        <v>357937</v>
      </c>
      <c r="E4">
        <v>37353725</v>
      </c>
      <c r="F4">
        <v>10801387</v>
      </c>
      <c r="G4">
        <v>31213062</v>
      </c>
      <c r="H4">
        <v>75713651</v>
      </c>
      <c r="I4">
        <v>4.11566668693995</v>
      </c>
      <c r="J4">
        <v>1.19010643914753</v>
      </c>
      <c r="K4">
        <v>3.43908296885495</v>
      </c>
      <c r="L4">
        <v>8.81366122623069</v>
      </c>
      <c r="P4" s="2" t="s">
        <v>18</v>
      </c>
      <c r="Q4" s="4">
        <f t="shared" ref="Q4:Q14" si="0">I13</f>
        <v>1.7948500386329</v>
      </c>
      <c r="R4" s="5">
        <f t="shared" ref="R4:R10" si="1">I4</f>
        <v>4.11566668693995</v>
      </c>
      <c r="S4" s="4">
        <f t="shared" ref="S4:S14" si="2">J13</f>
        <v>0.342311935342622</v>
      </c>
      <c r="T4" s="7">
        <f t="shared" ref="T4:T10" si="3">J4</f>
        <v>1.19010643914753</v>
      </c>
      <c r="U4" s="6">
        <f t="shared" ref="U4:U14" si="4">K13</f>
        <v>1.77658961129726</v>
      </c>
      <c r="V4" s="5">
        <f t="shared" ref="V4:V10" si="5">K4</f>
        <v>3.43908296885495</v>
      </c>
      <c r="W4" s="6">
        <f t="shared" ref="W4:W14" si="6">L13</f>
        <v>4.52439048307875</v>
      </c>
      <c r="X4" s="5">
        <f t="shared" ref="X4:X10" si="7">L4</f>
        <v>8.81366122623069</v>
      </c>
    </row>
    <row r="5" spans="2:24">
      <c r="B5">
        <v>201903</v>
      </c>
      <c r="C5">
        <v>1929500</v>
      </c>
      <c r="D5">
        <v>1756438</v>
      </c>
      <c r="E5">
        <v>157775980</v>
      </c>
      <c r="F5">
        <v>38393662</v>
      </c>
      <c r="G5">
        <v>97060574</v>
      </c>
      <c r="H5">
        <v>279612183</v>
      </c>
      <c r="I5">
        <v>3.40709985315712</v>
      </c>
      <c r="J5">
        <v>0.829093504362097</v>
      </c>
      <c r="K5">
        <v>2.09597853502635</v>
      </c>
      <c r="L5">
        <v>6.63303095526287</v>
      </c>
      <c r="P5" s="2" t="s">
        <v>19</v>
      </c>
      <c r="Q5" s="4">
        <f t="shared" si="0"/>
        <v>1.66214619061182</v>
      </c>
      <c r="R5" s="5">
        <f t="shared" si="1"/>
        <v>3.40709985315712</v>
      </c>
      <c r="S5" s="4">
        <f t="shared" si="2"/>
        <v>0.463039341193851</v>
      </c>
      <c r="T5" s="7">
        <f t="shared" si="3"/>
        <v>0.829093504362097</v>
      </c>
      <c r="U5" s="6">
        <f t="shared" si="4"/>
        <v>1.43322380879347</v>
      </c>
      <c r="V5" s="5">
        <f t="shared" si="5"/>
        <v>2.09597853502635</v>
      </c>
      <c r="W5" s="6">
        <f t="shared" si="6"/>
        <v>4.14905228724273</v>
      </c>
      <c r="X5" s="5">
        <f t="shared" si="7"/>
        <v>6.63303095526287</v>
      </c>
    </row>
    <row r="6" spans="2:24">
      <c r="B6">
        <v>201904</v>
      </c>
      <c r="C6">
        <v>2361648</v>
      </c>
      <c r="D6">
        <v>2358111</v>
      </c>
      <c r="E6">
        <v>104423614</v>
      </c>
      <c r="F6">
        <v>31029518</v>
      </c>
      <c r="G6">
        <v>114545322</v>
      </c>
      <c r="H6">
        <v>249587356</v>
      </c>
      <c r="I6">
        <v>1.84235072994226</v>
      </c>
      <c r="J6">
        <v>0.547455244529809</v>
      </c>
      <c r="K6">
        <v>2.02092849992886</v>
      </c>
      <c r="L6">
        <v>4.4100863643258</v>
      </c>
      <c r="P6" s="2" t="s">
        <v>20</v>
      </c>
      <c r="Q6" s="4">
        <f t="shared" si="0"/>
        <v>1.21003758589663</v>
      </c>
      <c r="R6" s="5">
        <f t="shared" si="1"/>
        <v>1.84235072994226</v>
      </c>
      <c r="S6" s="4">
        <f t="shared" si="2"/>
        <v>0.494089939805773</v>
      </c>
      <c r="T6" s="7">
        <f t="shared" si="3"/>
        <v>0.547455244529809</v>
      </c>
      <c r="U6" s="6">
        <f t="shared" si="4"/>
        <v>1.92788180822705</v>
      </c>
      <c r="V6" s="5">
        <f t="shared" si="5"/>
        <v>2.02092849992886</v>
      </c>
      <c r="W6" s="6">
        <f t="shared" si="6"/>
        <v>3.69641544177188</v>
      </c>
      <c r="X6" s="5">
        <f t="shared" si="7"/>
        <v>4.4100863643258</v>
      </c>
    </row>
    <row r="7" spans="2:24">
      <c r="B7">
        <v>201905</v>
      </c>
      <c r="C7">
        <v>2419163</v>
      </c>
      <c r="D7">
        <v>2416295</v>
      </c>
      <c r="E7">
        <v>89807931</v>
      </c>
      <c r="F7">
        <v>34084560</v>
      </c>
      <c r="G7">
        <v>117794139</v>
      </c>
      <c r="H7">
        <v>241502855</v>
      </c>
      <c r="I7">
        <v>1.54681479710131</v>
      </c>
      <c r="J7">
        <v>0.587058416485371</v>
      </c>
      <c r="K7">
        <v>2.02883771163828</v>
      </c>
      <c r="L7">
        <v>4.16448279631971</v>
      </c>
      <c r="P7" s="2" t="s">
        <v>21</v>
      </c>
      <c r="Q7" s="4">
        <f t="shared" si="0"/>
        <v>1.12525472299326</v>
      </c>
      <c r="R7" s="5">
        <f t="shared" si="1"/>
        <v>1.54681479710131</v>
      </c>
      <c r="S7" s="4">
        <f t="shared" si="2"/>
        <v>0.501087111865972</v>
      </c>
      <c r="T7" s="7">
        <f t="shared" si="3"/>
        <v>0.587058416485371</v>
      </c>
      <c r="U7" s="6">
        <f t="shared" si="4"/>
        <v>1.96274678878081</v>
      </c>
      <c r="V7" s="5">
        <f t="shared" si="5"/>
        <v>2.02883771163828</v>
      </c>
      <c r="W7" s="6">
        <f t="shared" si="6"/>
        <v>3.59699930936494</v>
      </c>
      <c r="X7" s="5">
        <f t="shared" si="7"/>
        <v>4.16448279631971</v>
      </c>
    </row>
    <row r="8" spans="2:24">
      <c r="B8">
        <v>201906</v>
      </c>
      <c r="C8">
        <v>1759241</v>
      </c>
      <c r="D8">
        <v>1755873</v>
      </c>
      <c r="E8">
        <v>52555868</v>
      </c>
      <c r="F8">
        <v>21558960</v>
      </c>
      <c r="G8">
        <v>84743511</v>
      </c>
      <c r="H8">
        <v>158665588</v>
      </c>
      <c r="I8">
        <v>1.24475716137433</v>
      </c>
      <c r="J8">
        <v>0.510612246986058</v>
      </c>
      <c r="K8">
        <v>2.0071039868898</v>
      </c>
      <c r="L8">
        <v>3.7651163647181</v>
      </c>
      <c r="P8" s="2" t="s">
        <v>22</v>
      </c>
      <c r="Q8" s="4">
        <f t="shared" si="0"/>
        <v>0.979189589443664</v>
      </c>
      <c r="R8" s="5">
        <f t="shared" si="1"/>
        <v>1.24475716137433</v>
      </c>
      <c r="S8" s="4">
        <f t="shared" si="2"/>
        <v>0.444040482925785</v>
      </c>
      <c r="T8" s="7">
        <f t="shared" si="3"/>
        <v>0.510612246986058</v>
      </c>
      <c r="U8" s="6">
        <f t="shared" si="4"/>
        <v>1.93443533318293</v>
      </c>
      <c r="V8" s="5">
        <f t="shared" si="5"/>
        <v>2.0071039868898</v>
      </c>
      <c r="W8" s="6">
        <f t="shared" si="6"/>
        <v>3.36143306850669</v>
      </c>
      <c r="X8" s="5">
        <f t="shared" si="7"/>
        <v>3.7651163647181</v>
      </c>
    </row>
    <row r="9" spans="2:24">
      <c r="B9">
        <v>201907</v>
      </c>
      <c r="C9">
        <v>1415295</v>
      </c>
      <c r="D9">
        <v>1411634</v>
      </c>
      <c r="E9">
        <v>37802734</v>
      </c>
      <c r="F9">
        <v>16633897</v>
      </c>
      <c r="G9">
        <v>64991432</v>
      </c>
      <c r="H9">
        <v>119190111</v>
      </c>
      <c r="I9">
        <v>1.11292268867386</v>
      </c>
      <c r="J9">
        <v>0.489706415741359</v>
      </c>
      <c r="K9">
        <v>1.91336529369024</v>
      </c>
      <c r="L9">
        <v>3.5180894091528</v>
      </c>
      <c r="P9" s="2" t="s">
        <v>23</v>
      </c>
      <c r="Q9" s="4">
        <f t="shared" si="0"/>
        <v>0.890267535626108</v>
      </c>
      <c r="R9" s="5">
        <f t="shared" si="1"/>
        <v>1.11292268867386</v>
      </c>
      <c r="S9" s="4">
        <f t="shared" si="2"/>
        <v>0.411872210535283</v>
      </c>
      <c r="T9" s="7">
        <f t="shared" si="3"/>
        <v>0.489706415741359</v>
      </c>
      <c r="U9" s="6">
        <f t="shared" si="4"/>
        <v>1.88609050293479</v>
      </c>
      <c r="V9" s="5">
        <f t="shared" si="5"/>
        <v>1.91336529369024</v>
      </c>
      <c r="W9" s="6">
        <f t="shared" si="6"/>
        <v>3.19677321626571</v>
      </c>
      <c r="X9" s="5">
        <f t="shared" si="7"/>
        <v>3.5180894091528</v>
      </c>
    </row>
    <row r="10" spans="2:24">
      <c r="B10">
        <v>201908</v>
      </c>
      <c r="C10">
        <v>2072230</v>
      </c>
      <c r="D10">
        <v>1896539</v>
      </c>
      <c r="E10">
        <v>69553215</v>
      </c>
      <c r="F10">
        <v>26492769</v>
      </c>
      <c r="G10">
        <v>88940955</v>
      </c>
      <c r="H10">
        <v>176252718</v>
      </c>
      <c r="I10">
        <v>1.39851784068371</v>
      </c>
      <c r="J10">
        <v>0.532694428224666</v>
      </c>
      <c r="K10">
        <v>1.78835029171472</v>
      </c>
      <c r="L10">
        <v>3.87224478378773</v>
      </c>
      <c r="P10" s="2" t="s">
        <v>24</v>
      </c>
      <c r="Q10" s="4">
        <f t="shared" si="0"/>
        <v>1.16401262779276</v>
      </c>
      <c r="R10" s="5">
        <f t="shared" si="1"/>
        <v>1.39851784068371</v>
      </c>
      <c r="S10" s="4">
        <f t="shared" si="2"/>
        <v>0.423784651403482</v>
      </c>
      <c r="T10" s="7">
        <f t="shared" si="3"/>
        <v>0.532694428224666</v>
      </c>
      <c r="U10" s="6">
        <f t="shared" si="4"/>
        <v>1.99880028928149</v>
      </c>
      <c r="V10" s="5">
        <f t="shared" si="5"/>
        <v>1.78835029171472</v>
      </c>
      <c r="W10" s="6">
        <f t="shared" si="6"/>
        <v>3.59048050986577</v>
      </c>
      <c r="X10" s="5">
        <f t="shared" si="7"/>
        <v>3.87224478378773</v>
      </c>
    </row>
    <row r="11" spans="3:24"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  <c r="K11" t="s">
        <v>10</v>
      </c>
      <c r="L11" t="s">
        <v>11</v>
      </c>
      <c r="P11" s="2" t="s">
        <v>25</v>
      </c>
      <c r="Q11" s="4">
        <f t="shared" si="0"/>
        <v>1.29279966968146</v>
      </c>
      <c r="R11" s="6"/>
      <c r="S11" s="4">
        <f t="shared" si="2"/>
        <v>0.497244609060631</v>
      </c>
      <c r="T11" s="6"/>
      <c r="U11" s="6">
        <f t="shared" si="4"/>
        <v>2.05108520038222</v>
      </c>
      <c r="V11" s="6"/>
      <c r="W11" s="6">
        <f t="shared" si="6"/>
        <v>3.84259937952587</v>
      </c>
      <c r="X11" s="6"/>
    </row>
    <row r="12" spans="2:24">
      <c r="B12">
        <v>201901</v>
      </c>
      <c r="C12">
        <v>932203</v>
      </c>
      <c r="D12">
        <v>473458</v>
      </c>
      <c r="E12">
        <v>26228870</v>
      </c>
      <c r="F12">
        <v>14013781</v>
      </c>
      <c r="G12">
        <v>25114939</v>
      </c>
      <c r="H12">
        <v>40654454</v>
      </c>
      <c r="I12">
        <v>1.17235149783184</v>
      </c>
      <c r="J12">
        <v>0.626373806635107</v>
      </c>
      <c r="K12">
        <v>1.12256213685932</v>
      </c>
      <c r="L12">
        <v>3.57779482727789</v>
      </c>
      <c r="P12" s="2" t="s">
        <v>26</v>
      </c>
      <c r="Q12" s="4">
        <f t="shared" si="0"/>
        <v>1.38099144933203</v>
      </c>
      <c r="R12" s="6"/>
      <c r="S12" s="4">
        <f t="shared" si="2"/>
        <v>0.508025189907563</v>
      </c>
      <c r="T12" s="6"/>
      <c r="U12" s="6">
        <f t="shared" si="4"/>
        <v>1.96905253882937</v>
      </c>
      <c r="V12" s="6"/>
      <c r="W12" s="6">
        <f t="shared" si="6"/>
        <v>3.85935286672772</v>
      </c>
      <c r="X12" s="6"/>
    </row>
    <row r="13" spans="2:24">
      <c r="B13">
        <v>201902</v>
      </c>
      <c r="C13">
        <v>704926</v>
      </c>
      <c r="D13">
        <v>522627</v>
      </c>
      <c r="E13">
        <v>30365675</v>
      </c>
      <c r="F13">
        <v>5791310</v>
      </c>
      <c r="G13">
        <v>30056741</v>
      </c>
      <c r="H13">
        <v>56749647</v>
      </c>
      <c r="I13">
        <v>1.7948500386329</v>
      </c>
      <c r="J13">
        <v>0.342311935342622</v>
      </c>
      <c r="K13">
        <v>1.77658961129726</v>
      </c>
      <c r="L13">
        <v>4.52439048307875</v>
      </c>
      <c r="P13" s="2" t="s">
        <v>27</v>
      </c>
      <c r="Q13" s="4">
        <f t="shared" si="0"/>
        <v>1.36305579472742</v>
      </c>
      <c r="R13" s="6"/>
      <c r="S13" s="4">
        <f t="shared" si="2"/>
        <v>0.474733850690836</v>
      </c>
      <c r="T13" s="6"/>
      <c r="U13" s="6">
        <f t="shared" si="4"/>
        <v>2.17851395291854</v>
      </c>
      <c r="V13" s="6"/>
      <c r="W13" s="6">
        <f t="shared" si="6"/>
        <v>4.03660048393434</v>
      </c>
      <c r="X13" s="6"/>
    </row>
    <row r="14" spans="2:24">
      <c r="B14">
        <v>201903</v>
      </c>
      <c r="C14">
        <v>1597435</v>
      </c>
      <c r="D14">
        <v>1156917</v>
      </c>
      <c r="E14">
        <v>63724092</v>
      </c>
      <c r="F14">
        <v>17752206</v>
      </c>
      <c r="G14">
        <v>54947565</v>
      </c>
      <c r="H14">
        <v>115202619</v>
      </c>
      <c r="I14">
        <v>1.66214619061182</v>
      </c>
      <c r="J14">
        <v>0.463039341193851</v>
      </c>
      <c r="K14">
        <v>1.43322380879347</v>
      </c>
      <c r="L14">
        <v>4.14905228724273</v>
      </c>
      <c r="P14" s="2" t="s">
        <v>28</v>
      </c>
      <c r="Q14" s="4">
        <f t="shared" si="0"/>
        <v>1.40024745474992</v>
      </c>
      <c r="R14" s="6"/>
      <c r="S14" s="4">
        <f t="shared" si="2"/>
        <v>0.462325255403989</v>
      </c>
      <c r="T14" s="6"/>
      <c r="U14" s="6">
        <f t="shared" si="4"/>
        <v>1.95534441072454</v>
      </c>
      <c r="V14" s="6"/>
      <c r="W14" s="6">
        <f t="shared" si="6"/>
        <v>3.86810561412108</v>
      </c>
      <c r="X14" s="6"/>
    </row>
    <row r="15" spans="2:12">
      <c r="B15">
        <v>201904</v>
      </c>
      <c r="C15">
        <v>1608183</v>
      </c>
      <c r="D15">
        <v>1543670</v>
      </c>
      <c r="E15">
        <v>46703085</v>
      </c>
      <c r="F15">
        <v>19070089</v>
      </c>
      <c r="G15">
        <v>74409282</v>
      </c>
      <c r="H15">
        <v>136945095</v>
      </c>
      <c r="I15">
        <v>1.21003758589663</v>
      </c>
      <c r="J15">
        <v>0.494089939805773</v>
      </c>
      <c r="K15">
        <v>1.92788180822705</v>
      </c>
      <c r="L15">
        <v>3.69641544177188</v>
      </c>
    </row>
    <row r="16" spans="2:12">
      <c r="B16">
        <v>201905</v>
      </c>
      <c r="C16">
        <v>1569679</v>
      </c>
      <c r="D16">
        <v>1558469</v>
      </c>
      <c r="E16">
        <v>42390929</v>
      </c>
      <c r="F16">
        <v>18877102</v>
      </c>
      <c r="G16">
        <v>73941178</v>
      </c>
      <c r="H16">
        <v>134539486</v>
      </c>
      <c r="I16">
        <v>1.12525472299326</v>
      </c>
      <c r="J16">
        <v>0.501087111865972</v>
      </c>
      <c r="K16">
        <v>1.96274678878081</v>
      </c>
      <c r="L16">
        <v>3.59699930936494</v>
      </c>
    </row>
    <row r="17" spans="2:12">
      <c r="B17">
        <v>201906</v>
      </c>
      <c r="C17">
        <v>1440525</v>
      </c>
      <c r="D17">
        <v>1433894</v>
      </c>
      <c r="E17">
        <v>33853130</v>
      </c>
      <c r="F17">
        <v>15351634</v>
      </c>
      <c r="G17">
        <v>66878459</v>
      </c>
      <c r="H17">
        <v>115678529</v>
      </c>
      <c r="I17">
        <v>0.979189589443664</v>
      </c>
      <c r="J17">
        <v>0.444040482925785</v>
      </c>
      <c r="K17">
        <v>1.93443533318293</v>
      </c>
      <c r="L17">
        <v>3.36143306850669</v>
      </c>
    </row>
    <row r="18" spans="2:12">
      <c r="B18">
        <v>201907</v>
      </c>
      <c r="C18">
        <v>1166069</v>
      </c>
      <c r="D18">
        <v>1155002</v>
      </c>
      <c r="E18">
        <v>24914721</v>
      </c>
      <c r="F18">
        <v>11526514</v>
      </c>
      <c r="G18">
        <v>52783480</v>
      </c>
      <c r="H18">
        <v>88614707</v>
      </c>
      <c r="I18">
        <v>0.890267535626108</v>
      </c>
      <c r="J18">
        <v>0.411872210535283</v>
      </c>
      <c r="K18">
        <v>1.88609050293479</v>
      </c>
      <c r="L18">
        <v>3.19677321626571</v>
      </c>
    </row>
    <row r="19" spans="2:12">
      <c r="B19">
        <v>201908</v>
      </c>
      <c r="C19">
        <v>1515018</v>
      </c>
      <c r="D19">
        <v>1507874</v>
      </c>
      <c r="E19">
        <v>42324002</v>
      </c>
      <c r="F19">
        <v>15408993</v>
      </c>
      <c r="G19">
        <v>72677242</v>
      </c>
      <c r="H19">
        <v>129935813</v>
      </c>
      <c r="I19">
        <v>1.16401262779276</v>
      </c>
      <c r="J19">
        <v>0.423784651403482</v>
      </c>
      <c r="K19">
        <v>1.99880028928149</v>
      </c>
      <c r="L19">
        <v>3.59048050986577</v>
      </c>
    </row>
    <row r="20" spans="2:12">
      <c r="B20">
        <v>201909</v>
      </c>
      <c r="C20">
        <v>1984549</v>
      </c>
      <c r="D20">
        <v>1977520</v>
      </c>
      <c r="E20">
        <v>61574983</v>
      </c>
      <c r="F20">
        <v>23683351</v>
      </c>
      <c r="G20">
        <v>97691498</v>
      </c>
      <c r="H20">
        <v>182371611</v>
      </c>
      <c r="I20">
        <v>1.29279966968146</v>
      </c>
      <c r="J20">
        <v>0.497244609060631</v>
      </c>
      <c r="K20">
        <v>2.05108520038222</v>
      </c>
      <c r="L20">
        <v>3.84259937952587</v>
      </c>
    </row>
    <row r="21" spans="2:12">
      <c r="B21">
        <v>201910</v>
      </c>
      <c r="C21">
        <v>2209496</v>
      </c>
      <c r="D21">
        <v>2202331</v>
      </c>
      <c r="E21">
        <v>73231082</v>
      </c>
      <c r="F21">
        <v>26939511</v>
      </c>
      <c r="G21">
        <v>104414729</v>
      </c>
      <c r="H21">
        <v>203989739</v>
      </c>
      <c r="I21">
        <v>1.38099144933203</v>
      </c>
      <c r="J21">
        <v>0.508025189907563</v>
      </c>
      <c r="K21">
        <v>1.96905253882937</v>
      </c>
      <c r="L21">
        <v>3.85935286672772</v>
      </c>
    </row>
    <row r="22" spans="2:12">
      <c r="B22">
        <v>201911</v>
      </c>
      <c r="C22">
        <v>2143972</v>
      </c>
      <c r="D22">
        <v>2119158</v>
      </c>
      <c r="E22">
        <v>70136483</v>
      </c>
      <c r="F22">
        <v>24427586</v>
      </c>
      <c r="G22">
        <v>112096150</v>
      </c>
      <c r="H22">
        <v>205300661</v>
      </c>
      <c r="I22">
        <v>1.36305579472742</v>
      </c>
      <c r="J22">
        <v>0.474733850690836</v>
      </c>
      <c r="K22">
        <v>2.17851395291854</v>
      </c>
      <c r="L22">
        <v>4.03660048393434</v>
      </c>
    </row>
    <row r="23" spans="2:12">
      <c r="B23">
        <v>201912</v>
      </c>
      <c r="C23">
        <v>1953017</v>
      </c>
      <c r="D23">
        <v>1901384</v>
      </c>
      <c r="E23">
        <v>65632970</v>
      </c>
      <c r="F23">
        <v>21670298</v>
      </c>
      <c r="G23">
        <v>91651701</v>
      </c>
      <c r="H23">
        <v>176514099</v>
      </c>
      <c r="I23">
        <v>1.40024745474992</v>
      </c>
      <c r="J23">
        <v>0.462325255403989</v>
      </c>
      <c r="K23">
        <v>1.95534441072454</v>
      </c>
      <c r="L23">
        <v>3.86810561412108</v>
      </c>
    </row>
  </sheetData>
  <autoFilter ref="B1:L23">
    <extLst/>
  </autoFilter>
  <mergeCells count="3">
    <mergeCell ref="S1:T1"/>
    <mergeCell ref="U1:V1"/>
    <mergeCell ref="P1:P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Q9" sqref="Q9"/>
    </sheetView>
  </sheetViews>
  <sheetFormatPr defaultColWidth="9.025" defaultRowHeight="14.25" outlineLevelCol="7"/>
  <sheetData>
    <row r="1" spans="1:8">
      <c r="A1" t="s">
        <v>29</v>
      </c>
      <c r="B1" t="s">
        <v>2</v>
      </c>
      <c r="C1" t="s">
        <v>3</v>
      </c>
      <c r="D1" t="s">
        <v>30</v>
      </c>
      <c r="E1" t="s">
        <v>31</v>
      </c>
      <c r="F1">
        <v>2019</v>
      </c>
      <c r="G1">
        <v>2020</v>
      </c>
      <c r="H1" t="s">
        <v>32</v>
      </c>
    </row>
    <row r="2" spans="1:8">
      <c r="A2">
        <v>201901</v>
      </c>
      <c r="B2">
        <v>932203</v>
      </c>
      <c r="C2">
        <v>473458</v>
      </c>
      <c r="D2">
        <v>26952</v>
      </c>
      <c r="E2">
        <v>458745</v>
      </c>
      <c r="F2" s="1">
        <f t="shared" ref="F2:F21" si="0">D2/C2</f>
        <v>0.0569258519235075</v>
      </c>
      <c r="G2" s="1">
        <v>0.109944</v>
      </c>
      <c r="H2" s="1">
        <f t="shared" ref="H2:H21" si="1">(G2-F2)/F2</f>
        <v>0.931354495102403</v>
      </c>
    </row>
    <row r="3" spans="1:8">
      <c r="A3">
        <v>201902</v>
      </c>
      <c r="B3">
        <v>704926</v>
      </c>
      <c r="C3">
        <v>522627</v>
      </c>
      <c r="D3">
        <v>80590</v>
      </c>
      <c r="E3">
        <v>182299</v>
      </c>
      <c r="F3" s="1">
        <f t="shared" si="0"/>
        <v>0.154201753832083</v>
      </c>
      <c r="G3" s="1">
        <v>0.506980278652389</v>
      </c>
      <c r="H3" s="1">
        <f t="shared" si="1"/>
        <v>2.28777245429038</v>
      </c>
    </row>
    <row r="4" spans="1:8">
      <c r="A4">
        <v>201903</v>
      </c>
      <c r="B4">
        <v>1597435</v>
      </c>
      <c r="C4">
        <v>1156917</v>
      </c>
      <c r="D4">
        <v>144083</v>
      </c>
      <c r="E4">
        <v>440518</v>
      </c>
      <c r="F4" s="1">
        <f t="shared" si="0"/>
        <v>0.124540481296411</v>
      </c>
      <c r="G4" s="1">
        <v>0.300186457227281</v>
      </c>
      <c r="H4" s="1">
        <f t="shared" si="1"/>
        <v>1.41035247417124</v>
      </c>
    </row>
    <row r="5" spans="1:8">
      <c r="A5">
        <v>201904</v>
      </c>
      <c r="B5">
        <v>1608183</v>
      </c>
      <c r="C5">
        <v>1543670</v>
      </c>
      <c r="D5">
        <v>98038</v>
      </c>
      <c r="E5">
        <v>64513</v>
      </c>
      <c r="F5" s="1">
        <f t="shared" si="0"/>
        <v>0.0635096879514404</v>
      </c>
      <c r="G5" s="1">
        <v>0.133887251278672</v>
      </c>
      <c r="H5" s="1">
        <f t="shared" si="1"/>
        <v>1.10813901937359</v>
      </c>
    </row>
    <row r="6" spans="1:8">
      <c r="A6">
        <v>201905</v>
      </c>
      <c r="B6">
        <v>1569679</v>
      </c>
      <c r="C6">
        <v>1558469</v>
      </c>
      <c r="D6">
        <v>92552</v>
      </c>
      <c r="E6">
        <v>11210</v>
      </c>
      <c r="F6" s="1">
        <f t="shared" si="0"/>
        <v>0.0593864876362635</v>
      </c>
      <c r="G6" s="1">
        <v>0.108395291137878</v>
      </c>
      <c r="H6" s="1">
        <f t="shared" si="1"/>
        <v>0.825251761003087</v>
      </c>
    </row>
    <row r="7" spans="1:8">
      <c r="A7">
        <v>201906</v>
      </c>
      <c r="B7">
        <v>1440525</v>
      </c>
      <c r="C7">
        <v>1433894</v>
      </c>
      <c r="D7">
        <v>61651</v>
      </c>
      <c r="E7">
        <v>6631</v>
      </c>
      <c r="F7" s="1">
        <f t="shared" si="0"/>
        <v>0.0429955073387573</v>
      </c>
      <c r="G7" s="1">
        <v>0.0707733418077503</v>
      </c>
      <c r="H7" s="1">
        <f t="shared" si="1"/>
        <v>0.646063651491171</v>
      </c>
    </row>
    <row r="8" spans="1:8">
      <c r="A8">
        <v>201907</v>
      </c>
      <c r="B8">
        <v>1166069</v>
      </c>
      <c r="C8">
        <v>1155002</v>
      </c>
      <c r="D8">
        <v>38672</v>
      </c>
      <c r="E8">
        <v>11067</v>
      </c>
      <c r="F8" s="1">
        <f t="shared" si="0"/>
        <v>0.0334821931044275</v>
      </c>
      <c r="G8" s="1">
        <v>0.0485405805941105</v>
      </c>
      <c r="H8" s="1">
        <f t="shared" si="1"/>
        <v>0.449743164753797</v>
      </c>
    </row>
    <row r="9" spans="1:8">
      <c r="A9">
        <v>201908</v>
      </c>
      <c r="B9">
        <v>1515018</v>
      </c>
      <c r="C9">
        <v>1507874</v>
      </c>
      <c r="D9">
        <v>96562</v>
      </c>
      <c r="E9">
        <v>7144</v>
      </c>
      <c r="F9" s="1">
        <f t="shared" si="0"/>
        <v>0.0640385071962246</v>
      </c>
      <c r="G9" s="1">
        <v>0.0783548986154938</v>
      </c>
      <c r="H9" s="1">
        <f t="shared" si="1"/>
        <v>0.223559106014158</v>
      </c>
    </row>
    <row r="10" spans="1:8">
      <c r="A10">
        <v>201909</v>
      </c>
      <c r="B10">
        <v>1984549</v>
      </c>
      <c r="C10">
        <v>1977520</v>
      </c>
      <c r="D10">
        <v>152731</v>
      </c>
      <c r="E10">
        <v>7029</v>
      </c>
      <c r="F10" s="1">
        <f t="shared" si="0"/>
        <v>0.0772336057283871</v>
      </c>
      <c r="H10" s="1">
        <f t="shared" si="1"/>
        <v>-1</v>
      </c>
    </row>
    <row r="11" spans="1:8">
      <c r="A11">
        <v>201910</v>
      </c>
      <c r="B11">
        <v>2209496</v>
      </c>
      <c r="C11">
        <v>2202331</v>
      </c>
      <c r="D11">
        <v>180039</v>
      </c>
      <c r="E11">
        <v>7165</v>
      </c>
      <c r="F11" s="1">
        <f t="shared" si="0"/>
        <v>0.081749292000158</v>
      </c>
      <c r="H11" s="1">
        <f t="shared" si="1"/>
        <v>-1</v>
      </c>
    </row>
    <row r="12" spans="1:8">
      <c r="A12">
        <v>201911</v>
      </c>
      <c r="B12">
        <v>2143972</v>
      </c>
      <c r="C12">
        <v>2119158</v>
      </c>
      <c r="D12">
        <v>189899</v>
      </c>
      <c r="E12">
        <v>24814</v>
      </c>
      <c r="F12" s="1">
        <f t="shared" si="0"/>
        <v>0.0896105906213694</v>
      </c>
      <c r="H12" s="1">
        <f t="shared" si="1"/>
        <v>-1</v>
      </c>
    </row>
    <row r="13" spans="1:8">
      <c r="A13">
        <v>201912</v>
      </c>
      <c r="B13">
        <v>1953017</v>
      </c>
      <c r="C13">
        <v>1901384</v>
      </c>
      <c r="D13">
        <v>150149</v>
      </c>
      <c r="E13">
        <v>51633</v>
      </c>
      <c r="F13" s="1">
        <f t="shared" si="0"/>
        <v>0.0789682673252746</v>
      </c>
      <c r="H13" s="1">
        <f t="shared" si="1"/>
        <v>-1</v>
      </c>
    </row>
    <row r="14" spans="1:8">
      <c r="A14">
        <v>202001</v>
      </c>
      <c r="B14">
        <v>780875</v>
      </c>
      <c r="C14">
        <v>561013</v>
      </c>
      <c r="D14">
        <v>61680</v>
      </c>
      <c r="E14">
        <v>219862</v>
      </c>
      <c r="F14" s="1">
        <f t="shared" si="0"/>
        <v>0.109943976342794</v>
      </c>
      <c r="H14" s="1">
        <f t="shared" si="1"/>
        <v>-1</v>
      </c>
    </row>
    <row r="15" spans="1:8">
      <c r="A15">
        <v>202002</v>
      </c>
      <c r="B15">
        <v>378166</v>
      </c>
      <c r="C15">
        <v>357937</v>
      </c>
      <c r="D15">
        <v>181467</v>
      </c>
      <c r="E15">
        <v>20229</v>
      </c>
      <c r="F15" s="1">
        <f t="shared" si="0"/>
        <v>0.506980278652389</v>
      </c>
      <c r="H15" s="1">
        <f t="shared" si="1"/>
        <v>-1</v>
      </c>
    </row>
    <row r="16" spans="1:8">
      <c r="A16">
        <v>202003</v>
      </c>
      <c r="B16">
        <v>1929500</v>
      </c>
      <c r="C16">
        <v>1756435</v>
      </c>
      <c r="D16">
        <v>527258</v>
      </c>
      <c r="E16">
        <v>173065</v>
      </c>
      <c r="F16" s="1">
        <f t="shared" si="0"/>
        <v>0.300186457227281</v>
      </c>
      <c r="H16" s="1">
        <f t="shared" si="1"/>
        <v>-1</v>
      </c>
    </row>
    <row r="17" spans="1:8">
      <c r="A17">
        <v>202004</v>
      </c>
      <c r="B17">
        <v>2361648</v>
      </c>
      <c r="C17">
        <v>2358111</v>
      </c>
      <c r="D17">
        <v>315721</v>
      </c>
      <c r="E17">
        <v>3537</v>
      </c>
      <c r="F17" s="1">
        <f t="shared" si="0"/>
        <v>0.133887251278672</v>
      </c>
      <c r="H17" s="1">
        <f t="shared" si="1"/>
        <v>-1</v>
      </c>
    </row>
    <row r="18" spans="1:8">
      <c r="A18">
        <v>202005</v>
      </c>
      <c r="B18">
        <v>2419163</v>
      </c>
      <c r="C18">
        <v>2416295</v>
      </c>
      <c r="D18">
        <v>261915</v>
      </c>
      <c r="E18">
        <v>2868</v>
      </c>
      <c r="F18" s="1">
        <f t="shared" si="0"/>
        <v>0.108395291137878</v>
      </c>
      <c r="H18" s="1">
        <f t="shared" si="1"/>
        <v>-1</v>
      </c>
    </row>
    <row r="19" spans="1:8">
      <c r="A19">
        <v>202006</v>
      </c>
      <c r="B19">
        <v>1759241</v>
      </c>
      <c r="C19">
        <v>1755873</v>
      </c>
      <c r="D19">
        <v>124269</v>
      </c>
      <c r="E19">
        <v>3368</v>
      </c>
      <c r="F19" s="1">
        <f t="shared" si="0"/>
        <v>0.0707733418077503</v>
      </c>
      <c r="H19" s="1">
        <f t="shared" si="1"/>
        <v>-1</v>
      </c>
    </row>
    <row r="20" spans="1:8">
      <c r="A20">
        <v>202007</v>
      </c>
      <c r="B20">
        <v>1415295</v>
      </c>
      <c r="C20">
        <v>1411623</v>
      </c>
      <c r="D20">
        <v>68521</v>
      </c>
      <c r="E20">
        <v>3672</v>
      </c>
      <c r="F20" s="1">
        <f t="shared" si="0"/>
        <v>0.0485405805941105</v>
      </c>
      <c r="H20" s="1">
        <f t="shared" si="1"/>
        <v>-1</v>
      </c>
    </row>
    <row r="21" spans="1:8">
      <c r="A21">
        <v>202008</v>
      </c>
      <c r="B21">
        <v>1856762</v>
      </c>
      <c r="C21">
        <v>1655825</v>
      </c>
      <c r="D21">
        <v>129742</v>
      </c>
      <c r="E21">
        <v>200937</v>
      </c>
      <c r="F21" s="1">
        <f t="shared" si="0"/>
        <v>0.0783548986154938</v>
      </c>
      <c r="H21" s="1">
        <f t="shared" si="1"/>
        <v>-1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</vt:lpstr>
      <vt:lpstr>2020</vt:lpstr>
      <vt:lpstr>合并</vt:lpstr>
      <vt:lpstr>超七天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VC 巴斯</cp:lastModifiedBy>
  <dcterms:created xsi:type="dcterms:W3CDTF">2020-09-01T09:18:00Z</dcterms:created>
  <dcterms:modified xsi:type="dcterms:W3CDTF">2020-09-29T05:43:37Z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