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7" windowHeight="9274"/>
  </bookViews>
  <sheets>
    <sheet name="周数据跟进" sheetId="1" r:id="rId1"/>
    <sheet name="二级指标目标分解到月" sheetId="2" r:id="rId2"/>
    <sheet name="OKR通晒" sheetId="4" r:id="rId3"/>
  </sheets>
  <calcPr calcId="144525"/>
</workbook>
</file>

<file path=xl/sharedStrings.xml><?xml version="1.0" encoding="utf-8"?>
<sst xmlns="http://schemas.openxmlformats.org/spreadsheetml/2006/main" count="196" uniqueCount="131">
  <si>
    <t>月目标分解</t>
  </si>
  <si>
    <t>负责人</t>
  </si>
  <si>
    <t>项目模块</t>
  </si>
  <si>
    <t>指标</t>
  </si>
  <si>
    <t>口径按日均统计</t>
  </si>
  <si>
    <t>0918-0924</t>
  </si>
  <si>
    <t>10月目标</t>
  </si>
  <si>
    <t>11月目标</t>
  </si>
  <si>
    <t>12月目标</t>
  </si>
  <si>
    <t>巴斯</t>
  </si>
  <si>
    <t>备的准</t>
  </si>
  <si>
    <t>备库spu数</t>
  </si>
  <si>
    <t>有货款数</t>
  </si>
  <si>
    <t>好货上架spu数</t>
  </si>
  <si>
    <t>有货款数对应好货上架款数</t>
  </si>
  <si>
    <t>大盘spu占比</t>
  </si>
  <si>
    <t>好货上架SPU数/大盘总款数</t>
  </si>
  <si>
    <t>/</t>
  </si>
  <si>
    <t>备货款均件</t>
  </si>
  <si>
    <t>有货件数/有货款数</t>
  </si>
  <si>
    <t>有货满足率</t>
  </si>
  <si>
    <t>总清理库存件数/实际销售件数</t>
  </si>
  <si>
    <t>15日库存周转率</t>
  </si>
  <si>
    <t>琥珀</t>
  </si>
  <si>
    <t>卖的多</t>
  </si>
  <si>
    <t>实际销售件数</t>
  </si>
  <si>
    <t>好货上架商品对应总实际销售件数</t>
  </si>
  <si>
    <t>实际销售件数占比</t>
  </si>
  <si>
    <t>好货上架商品对应总实际销售件数/全盘总实际销售件数</t>
  </si>
  <si>
    <t>派大星</t>
  </si>
  <si>
    <t>有利润</t>
  </si>
  <si>
    <t>采购折扣款数占比</t>
  </si>
  <si>
    <t>采购折扣款数/采购款数</t>
  </si>
  <si>
    <t>总折扣率</t>
  </si>
  <si>
    <t>1-折扣金额/折扣商品对应的打折前计划金额</t>
  </si>
  <si>
    <t>言阙</t>
  </si>
  <si>
    <t>发的快</t>
  </si>
  <si>
    <t>24小时配货率</t>
  </si>
  <si>
    <t>好货有货上架销售对应订单的24小时配货件数/有货件数</t>
  </si>
  <si>
    <t>5天签收率</t>
  </si>
  <si>
    <t>好货有货上架销售对应订单的5天签收件数/有货件数</t>
  </si>
  <si>
    <t>日报</t>
  </si>
  <si>
    <t>日期</t>
  </si>
  <si>
    <t>月目标</t>
  </si>
  <si>
    <t>拆分到每周</t>
  </si>
  <si>
    <t>W1</t>
  </si>
  <si>
    <t>W2</t>
  </si>
  <si>
    <t>W3</t>
  </si>
  <si>
    <t>W4</t>
  </si>
  <si>
    <t>环比</t>
  </si>
  <si>
    <t>对于项目功能</t>
  </si>
  <si>
    <t>仓库</t>
  </si>
  <si>
    <t>日指标</t>
  </si>
  <si>
    <t>当前值</t>
  </si>
  <si>
    <t>数值</t>
  </si>
  <si>
    <t>解决深度问题</t>
  </si>
  <si>
    <t>一手仓</t>
  </si>
  <si>
    <t>在仓件数</t>
  </si>
  <si>
    <t>当日在仓出库率
（出库件数/（在仓件数+入库件数））</t>
  </si>
  <si>
    <t>出库件数</t>
  </si>
  <si>
    <t>出库款均件</t>
  </si>
  <si>
    <t>出库款数</t>
  </si>
  <si>
    <t>在库款库存深度</t>
  </si>
  <si>
    <t>补充款数覆盖度问题</t>
  </si>
  <si>
    <t>前置仓</t>
  </si>
  <si>
    <t>前置仓库存件数</t>
  </si>
  <si>
    <t>配货出库率</t>
  </si>
  <si>
    <t>汇总</t>
  </si>
  <si>
    <t>总库存件数</t>
  </si>
  <si>
    <t>总出库件数</t>
  </si>
  <si>
    <t>出库总款数</t>
  </si>
  <si>
    <t>维尼的O</t>
  </si>
  <si>
    <t>维尼的KR</t>
  </si>
  <si>
    <t>对应团队负责人</t>
  </si>
  <si>
    <t>团队的O</t>
  </si>
  <si>
    <t>团队的KR</t>
  </si>
  <si>
    <t>第一周to do</t>
  </si>
  <si>
    <t>第一周完成情况</t>
  </si>
  <si>
    <t>第二周to do</t>
  </si>
  <si>
    <t>第二周完成情况</t>
  </si>
  <si>
    <t>第N周to do</t>
  </si>
  <si>
    <t>第N周完成情况</t>
  </si>
  <si>
    <t>O1：备的准
上架spu数&gt;=540款
有货满足率&gt;=90%
15日库存周转率&gt;=100%</t>
  </si>
  <si>
    <t>KR1：总上架spu数&gt;=540款</t>
  </si>
  <si>
    <t>1、前置仓备货库存款数&gt;=100款，爆款备货库存款数&gt;=275款，
总库存数67000件</t>
  </si>
  <si>
    <t>1、放宽常青款备货门槛至近7日日均，近3日日均和平均每日销量均达25件的商品。保持66款货长期在仓有库存</t>
  </si>
  <si>
    <t>2、提升多次备货商品款数，日均备货50款。上架超过7日，累计销量达到X件</t>
  </si>
  <si>
    <t>3、保证首次备货款数，日均备货12款</t>
  </si>
  <si>
    <t>4、优化erp爆款备货系统，将多次备货与常青款备货合并，提升选款效率。</t>
  </si>
  <si>
    <t>2、备货计划48h审核通过率=100%</t>
  </si>
  <si>
    <t>10月10日前招聘资深采购1名跟进订单回货；</t>
  </si>
  <si>
    <t>3、预计回货时间内回货率&gt;=90%</t>
  </si>
  <si>
    <t>10月15日前完成优化备货计划产品工具，登记回货时间，跟进备货订单商品的履约入库</t>
  </si>
  <si>
    <t>4、输出准确率85%以上的备货模型</t>
  </si>
  <si>
    <t>通过不同因子、不同算法模型、不同限制条件的调整尝试，找到SKU层面的销量预测方法论</t>
  </si>
  <si>
    <t>10.8输出准确率85%以上的模型</t>
  </si>
  <si>
    <t>KR2：15日库存周转率&gt;=100%</t>
  </si>
  <si>
    <t>15日库存周转率&gt;=100%</t>
  </si>
  <si>
    <t>1、针对备货的sku，建立系统监控，防止备货商品及其sku禁用或下架，造成有库存但客户无法下单</t>
  </si>
  <si>
    <t>2、监控备货sku的4日内出库率，及时反馈运营做出对应流量调整</t>
  </si>
  <si>
    <t>KR3：有货满足率&gt;=90%</t>
  </si>
  <si>
    <t>爆款备货款均件&gt;=125件</t>
  </si>
  <si>
    <t xml:space="preserve">1、前置仓备货给货率低的供应商，走爆款备货
</t>
  </si>
  <si>
    <t>2、监控备货商品库存情况，及时补货，提高有货满足率。</t>
  </si>
  <si>
    <t>O2：卖的多
日均销量目标&gt;=25000件，占比全盘销售量目标20%</t>
  </si>
  <si>
    <t>KR1：日均销量目标&gt;=20000件，占比全盘销售量目标20%</t>
  </si>
  <si>
    <t>日均销量目标&gt;=20000件</t>
  </si>
  <si>
    <t>1、结合数据备货模型跑出一套可规模化的”组货模型“确保上架spu数达到400</t>
  </si>
  <si>
    <t>1、拆10-12月销量日均目标及对备货款及深度的要求（10月12000，11月15000，12月20000）</t>
  </si>
  <si>
    <t>2、跑出一套可复制的的流量分发机制确保完成款均件50</t>
  </si>
  <si>
    <t>2、盘存量货，选出3个钩子爆款商品，款均件数100件以上——大白</t>
  </si>
  <si>
    <t>3、跑出一套可复制的的运营机制（数据化选款标准+用户心智培养）确保爆款率（款均件100）28%</t>
  </si>
  <si>
    <t>3、市场稀缺货的列表清单，拿现货库存清单——大白</t>
  </si>
  <si>
    <t>4、定义频道属性，爆款有货，下单次日发，结合配货逻辑确定</t>
  </si>
  <si>
    <t>5、新增商品独立标签“爆款有货，下单次日发”和现有有货标签区分——大白&amp;波峰</t>
  </si>
  <si>
    <t>6、输出频道，最快能上线，10月8日</t>
  </si>
  <si>
    <t>O3：有利润
8%的后项毛利</t>
  </si>
  <si>
    <t>KR1：采购折扣款占比&gt;=80%</t>
  </si>
  <si>
    <t>采购折扣款占比&gt;=80%</t>
  </si>
  <si>
    <t>1、结合商家运营部和运营部综合利他点，创建谈判技巧文档1.0;
2、列出近45天备货款量TOP20商家，约负责人面谈订单固定阶梯折扣；
3、结合新品运营，谈返单备货折扣</t>
  </si>
  <si>
    <t>KR2：总折扣率&lt;=90%</t>
  </si>
  <si>
    <t>总折扣率&lt;=90%</t>
  </si>
  <si>
    <t>O4：发的快
5日签收率&gt;=95%</t>
  </si>
  <si>
    <t>KR1：5日签收率&gt;=95%</t>
  </si>
  <si>
    <t>O1:支撑库存件数峰值10万件的场地人力安排；</t>
  </si>
  <si>
    <t>完成10w库存存储以及周转率20%~30%的合适仓源，并计划在10月-25号前完成基础的搭建能开始常规的运营；</t>
  </si>
  <si>
    <t>1、完成仓库的最终选址；
2、仓库合同的租赁签订；
3、人力缺口的补入方案确认（HR确定的学生工）</t>
  </si>
  <si>
    <t>1、新仓的基础设施搭设；
2、设备资源入场；
3、运作条件完善（人机物法环）</t>
  </si>
  <si>
    <t>02:当日下单当日发货的系统支撑调整(截单时间下午18点）；</t>
  </si>
  <si>
    <t>完成系统的支撑方案，以及运营设定当日发货履约目标；</t>
  </si>
  <si>
    <t>1、确定单日的系统设计以及方案输出；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</si>
</sst>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"/>
    <numFmt numFmtId="177" formatCode="0.0%"/>
    <numFmt numFmtId="42" formatCode="_ &quot;￥&quot;* #,##0_ ;_ &quot;￥&quot;* \-#,##0_ ;_ &quot;￥&quot;* &quot;-&quot;_ ;_ @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FFFFFF"/>
      <name val="微软雅黑"/>
      <charset val="134"/>
    </font>
    <font>
      <b/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1"/>
      <name val="等线"/>
      <charset val="134"/>
      <scheme val="minor"/>
    </font>
    <font>
      <sz val="9"/>
      <color theme="1"/>
      <name val="微软雅黑"/>
      <charset val="134"/>
    </font>
    <font>
      <sz val="9"/>
      <name val="微软雅黑"/>
      <charset val="134"/>
    </font>
    <font>
      <b/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29A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4" borderId="1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8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178" fontId="6" fillId="4" borderId="1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9" fontId="6" fillId="0" borderId="1" xfId="1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177" fontId="6" fillId="3" borderId="1" xfId="11" applyNumberFormat="1" applyFont="1" applyFill="1" applyBorder="1" applyAlignment="1">
      <alignment horizontal="center" vertical="center"/>
    </xf>
    <xf numFmtId="177" fontId="6" fillId="0" borderId="1" xfId="11" applyNumberFormat="1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9" fontId="6" fillId="3" borderId="1" xfId="1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1" xfId="11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58" fontId="6" fillId="0" borderId="1" xfId="0" applyNumberFormat="1" applyFont="1" applyBorder="1">
      <alignment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J10" sqref="J10"/>
    </sheetView>
  </sheetViews>
  <sheetFormatPr defaultColWidth="9" defaultRowHeight="16.25"/>
  <cols>
    <col min="1" max="1" width="8" style="54" customWidth="1"/>
    <col min="2" max="2" width="9" style="54"/>
    <col min="3" max="3" width="17.75" style="54" customWidth="1"/>
    <col min="4" max="4" width="20.2083333333333" style="54" customWidth="1"/>
    <col min="5" max="5" width="13.0666666666667" style="55" customWidth="1"/>
    <col min="6" max="6" width="11.7833333333333" style="55" customWidth="1"/>
    <col min="7" max="7" width="10.85" style="55" customWidth="1"/>
    <col min="8" max="10" width="11.075" style="54" customWidth="1"/>
    <col min="11" max="16384" width="9" style="54"/>
  </cols>
  <sheetData>
    <row r="1" spans="1:1">
      <c r="A1" s="54" t="s">
        <v>0</v>
      </c>
    </row>
    <row r="2" ht="22" customHeight="1" spans="1:8">
      <c r="A2" s="56" t="s">
        <v>1</v>
      </c>
      <c r="B2" s="56" t="s">
        <v>2</v>
      </c>
      <c r="C2" s="57" t="s">
        <v>3</v>
      </c>
      <c r="D2" s="58" t="s">
        <v>4</v>
      </c>
      <c r="E2" s="59" t="s">
        <v>5</v>
      </c>
      <c r="F2" s="30" t="s">
        <v>6</v>
      </c>
      <c r="G2" s="30" t="s">
        <v>7</v>
      </c>
      <c r="H2" s="30" t="s">
        <v>8</v>
      </c>
    </row>
    <row r="3" ht="27.75" customHeight="1" spans="1:8">
      <c r="A3" s="36" t="s">
        <v>9</v>
      </c>
      <c r="B3" s="60" t="s">
        <v>10</v>
      </c>
      <c r="C3" s="61" t="s">
        <v>11</v>
      </c>
      <c r="D3" s="62" t="s">
        <v>12</v>
      </c>
      <c r="E3" s="59">
        <v>236</v>
      </c>
      <c r="F3" s="41">
        <f>F4/0.9</f>
        <v>311.111111111111</v>
      </c>
      <c r="G3" s="41">
        <f>G4/0.9</f>
        <v>488.888888888889</v>
      </c>
      <c r="H3" s="41">
        <f>H4/0.9</f>
        <v>600</v>
      </c>
    </row>
    <row r="4" ht="27.75" customHeight="1" spans="1:8">
      <c r="A4" s="36"/>
      <c r="B4" s="63"/>
      <c r="C4" s="64" t="s">
        <v>13</v>
      </c>
      <c r="D4" s="62" t="s">
        <v>14</v>
      </c>
      <c r="E4" s="59">
        <v>211</v>
      </c>
      <c r="F4" s="41">
        <v>280</v>
      </c>
      <c r="G4" s="41">
        <v>440</v>
      </c>
      <c r="H4" s="36">
        <v>540</v>
      </c>
    </row>
    <row r="5" ht="27.75" customHeight="1" spans="1:8">
      <c r="A5" s="36"/>
      <c r="B5" s="63"/>
      <c r="C5" s="61" t="s">
        <v>15</v>
      </c>
      <c r="D5" s="65" t="s">
        <v>16</v>
      </c>
      <c r="E5" s="66">
        <v>0.0039</v>
      </c>
      <c r="F5" s="67" t="s">
        <v>17</v>
      </c>
      <c r="G5" s="67" t="s">
        <v>17</v>
      </c>
      <c r="H5" s="67" t="s">
        <v>17</v>
      </c>
    </row>
    <row r="6" ht="27.75" customHeight="1" spans="1:8">
      <c r="A6" s="36"/>
      <c r="B6" s="63"/>
      <c r="C6" s="61" t="s">
        <v>18</v>
      </c>
      <c r="D6" s="62" t="s">
        <v>19</v>
      </c>
      <c r="E6" s="68">
        <v>44.55</v>
      </c>
      <c r="F6" s="36">
        <v>100</v>
      </c>
      <c r="G6" s="36">
        <v>110</v>
      </c>
      <c r="H6" s="36">
        <v>125</v>
      </c>
    </row>
    <row r="7" ht="27.75" customHeight="1" spans="1:8">
      <c r="A7" s="36"/>
      <c r="B7" s="63"/>
      <c r="C7" s="64" t="s">
        <v>20</v>
      </c>
      <c r="D7" s="62" t="s">
        <v>21</v>
      </c>
      <c r="E7" s="69">
        <v>0.4958</v>
      </c>
      <c r="F7" s="70">
        <v>0.8</v>
      </c>
      <c r="G7" s="70">
        <v>0.85</v>
      </c>
      <c r="H7" s="71">
        <v>0.9</v>
      </c>
    </row>
    <row r="8" ht="27.75" customHeight="1" spans="1:8">
      <c r="A8" s="36"/>
      <c r="B8" s="72"/>
      <c r="C8" s="64" t="s">
        <v>22</v>
      </c>
      <c r="D8" s="62"/>
      <c r="E8" s="69"/>
      <c r="F8" s="39">
        <v>0.99</v>
      </c>
      <c r="G8" s="73">
        <v>1</v>
      </c>
      <c r="H8" s="73">
        <v>1</v>
      </c>
    </row>
    <row r="9" ht="27.75" customHeight="1" spans="1:8">
      <c r="A9" s="36" t="s">
        <v>23</v>
      </c>
      <c r="B9" s="36" t="s">
        <v>24</v>
      </c>
      <c r="C9" s="61" t="s">
        <v>25</v>
      </c>
      <c r="D9" s="62" t="s">
        <v>26</v>
      </c>
      <c r="E9" s="59">
        <v>6467</v>
      </c>
      <c r="F9" s="36">
        <v>12000</v>
      </c>
      <c r="G9" s="36">
        <v>20000</v>
      </c>
      <c r="H9" s="36">
        <v>25000</v>
      </c>
    </row>
    <row r="10" ht="27.75" customHeight="1" spans="1:8">
      <c r="A10" s="36"/>
      <c r="B10" s="36"/>
      <c r="C10" s="61" t="s">
        <v>27</v>
      </c>
      <c r="D10" s="62" t="s">
        <v>28</v>
      </c>
      <c r="E10" s="66">
        <v>0.0506</v>
      </c>
      <c r="F10" s="70">
        <v>0.15</v>
      </c>
      <c r="G10" s="70">
        <v>0.18</v>
      </c>
      <c r="H10" s="70">
        <v>0.2</v>
      </c>
    </row>
    <row r="11" ht="27.75" customHeight="1" spans="1:8">
      <c r="A11" s="36" t="s">
        <v>29</v>
      </c>
      <c r="B11" s="36" t="s">
        <v>30</v>
      </c>
      <c r="C11" s="61" t="s">
        <v>31</v>
      </c>
      <c r="D11" s="62" t="s">
        <v>32</v>
      </c>
      <c r="E11" s="69">
        <v>0.17</v>
      </c>
      <c r="F11" s="39">
        <v>0.5</v>
      </c>
      <c r="G11" s="39">
        <v>0.7</v>
      </c>
      <c r="H11" s="39">
        <v>0.8</v>
      </c>
    </row>
    <row r="12" ht="27.75" customHeight="1" spans="1:8">
      <c r="A12" s="36"/>
      <c r="B12" s="36"/>
      <c r="C12" s="61" t="s">
        <v>33</v>
      </c>
      <c r="D12" s="62" t="s">
        <v>34</v>
      </c>
      <c r="E12" s="69">
        <v>0.9655</v>
      </c>
      <c r="F12" s="70">
        <v>0.92</v>
      </c>
      <c r="G12" s="70">
        <v>0.91</v>
      </c>
      <c r="H12" s="70">
        <v>0.9</v>
      </c>
    </row>
    <row r="13" ht="27.75" customHeight="1" spans="1:8">
      <c r="A13" s="36" t="s">
        <v>35</v>
      </c>
      <c r="B13" s="36" t="s">
        <v>36</v>
      </c>
      <c r="C13" s="61" t="s">
        <v>37</v>
      </c>
      <c r="D13" s="62" t="s">
        <v>38</v>
      </c>
      <c r="E13" s="69">
        <v>0.9965</v>
      </c>
      <c r="F13" s="39">
        <v>1</v>
      </c>
      <c r="G13" s="39">
        <v>1</v>
      </c>
      <c r="H13" s="39">
        <v>1</v>
      </c>
    </row>
    <row r="14" ht="27.75" customHeight="1" spans="1:8">
      <c r="A14" s="36"/>
      <c r="B14" s="36"/>
      <c r="C14" s="61" t="s">
        <v>39</v>
      </c>
      <c r="D14" s="62" t="s">
        <v>40</v>
      </c>
      <c r="E14" s="69">
        <v>0.5738</v>
      </c>
      <c r="F14" s="39">
        <v>0.92</v>
      </c>
      <c r="G14" s="39">
        <v>0.93</v>
      </c>
      <c r="H14" s="39">
        <v>0.95</v>
      </c>
    </row>
    <row r="15" spans="10:10">
      <c r="J15" s="55"/>
    </row>
    <row r="16" spans="1:1">
      <c r="A16" s="74" t="s">
        <v>41</v>
      </c>
    </row>
    <row r="17" spans="1:14">
      <c r="A17" s="30" t="s">
        <v>42</v>
      </c>
      <c r="B17" s="56" t="s">
        <v>1</v>
      </c>
      <c r="C17" s="36" t="s">
        <v>9</v>
      </c>
      <c r="D17" s="36"/>
      <c r="E17" s="36"/>
      <c r="F17" s="36"/>
      <c r="G17" s="36"/>
      <c r="H17" s="36"/>
      <c r="I17" s="36" t="s">
        <v>23</v>
      </c>
      <c r="J17" s="36"/>
      <c r="K17" s="36" t="s">
        <v>29</v>
      </c>
      <c r="L17" s="36"/>
      <c r="M17" s="36" t="s">
        <v>35</v>
      </c>
      <c r="N17" s="36"/>
    </row>
    <row r="18" spans="1:14">
      <c r="A18" s="30"/>
      <c r="B18" s="56" t="s">
        <v>2</v>
      </c>
      <c r="C18" s="36" t="s">
        <v>10</v>
      </c>
      <c r="D18" s="36"/>
      <c r="E18" s="36"/>
      <c r="F18" s="36"/>
      <c r="G18" s="36"/>
      <c r="H18" s="36"/>
      <c r="I18" s="36" t="s">
        <v>24</v>
      </c>
      <c r="J18" s="36"/>
      <c r="K18" s="36" t="s">
        <v>30</v>
      </c>
      <c r="L18" s="36"/>
      <c r="M18" s="36" t="s">
        <v>36</v>
      </c>
      <c r="N18" s="36"/>
    </row>
    <row r="19" ht="32.55" spans="1:14">
      <c r="A19" s="30"/>
      <c r="B19" s="57" t="s">
        <v>3</v>
      </c>
      <c r="C19" s="61" t="s">
        <v>11</v>
      </c>
      <c r="D19" s="64" t="s">
        <v>13</v>
      </c>
      <c r="E19" s="61" t="s">
        <v>15</v>
      </c>
      <c r="F19" s="61" t="s">
        <v>18</v>
      </c>
      <c r="G19" s="64" t="s">
        <v>20</v>
      </c>
      <c r="H19" s="64" t="s">
        <v>22</v>
      </c>
      <c r="I19" s="61" t="s">
        <v>25</v>
      </c>
      <c r="J19" s="61" t="s">
        <v>27</v>
      </c>
      <c r="K19" s="61" t="s">
        <v>31</v>
      </c>
      <c r="L19" s="61" t="s">
        <v>33</v>
      </c>
      <c r="M19" s="61" t="s">
        <v>37</v>
      </c>
      <c r="N19" s="61" t="s">
        <v>39</v>
      </c>
    </row>
    <row r="20" spans="1:14">
      <c r="A20" s="75">
        <v>44105</v>
      </c>
      <c r="B20" s="37"/>
      <c r="C20" s="37"/>
      <c r="D20" s="37"/>
      <c r="E20" s="36"/>
      <c r="F20" s="36"/>
      <c r="G20" s="36"/>
      <c r="H20" s="37"/>
      <c r="I20" s="37"/>
      <c r="J20" s="37"/>
      <c r="K20" s="37"/>
      <c r="L20" s="37"/>
      <c r="M20" s="37"/>
      <c r="N20" s="37"/>
    </row>
    <row r="21" spans="1:14">
      <c r="A21" s="75">
        <v>44106</v>
      </c>
      <c r="B21" s="37"/>
      <c r="C21" s="37"/>
      <c r="D21" s="37"/>
      <c r="E21" s="36"/>
      <c r="F21" s="36"/>
      <c r="G21" s="36"/>
      <c r="H21" s="37"/>
      <c r="I21" s="37"/>
      <c r="J21" s="37"/>
      <c r="K21" s="37"/>
      <c r="L21" s="37"/>
      <c r="M21" s="37"/>
      <c r="N21" s="37"/>
    </row>
    <row r="22" spans="1:14">
      <c r="A22" s="75">
        <v>44107</v>
      </c>
      <c r="B22" s="37"/>
      <c r="C22" s="37"/>
      <c r="D22" s="37"/>
      <c r="E22" s="36"/>
      <c r="F22" s="36"/>
      <c r="G22" s="36"/>
      <c r="H22" s="37"/>
      <c r="I22" s="37"/>
      <c r="J22" s="37"/>
      <c r="K22" s="37"/>
      <c r="L22" s="37"/>
      <c r="M22" s="37"/>
      <c r="N22" s="37"/>
    </row>
    <row r="23" spans="1:14">
      <c r="A23" s="75">
        <v>44108</v>
      </c>
      <c r="B23" s="37"/>
      <c r="C23" s="37"/>
      <c r="D23" s="37"/>
      <c r="E23" s="36"/>
      <c r="F23" s="36"/>
      <c r="G23" s="36"/>
      <c r="H23" s="37"/>
      <c r="I23" s="37"/>
      <c r="J23" s="37"/>
      <c r="K23" s="37"/>
      <c r="L23" s="37"/>
      <c r="M23" s="37"/>
      <c r="N23" s="37"/>
    </row>
    <row r="24" spans="1:14">
      <c r="A24" s="75">
        <v>44109</v>
      </c>
      <c r="B24" s="37"/>
      <c r="C24" s="37"/>
      <c r="D24" s="37"/>
      <c r="E24" s="36"/>
      <c r="F24" s="36"/>
      <c r="G24" s="36"/>
      <c r="H24" s="37"/>
      <c r="I24" s="37"/>
      <c r="J24" s="37"/>
      <c r="K24" s="37"/>
      <c r="L24" s="37"/>
      <c r="M24" s="37"/>
      <c r="N24" s="37"/>
    </row>
    <row r="25" spans="1:14">
      <c r="A25" s="75">
        <v>44110</v>
      </c>
      <c r="B25" s="37"/>
      <c r="C25" s="37"/>
      <c r="D25" s="37"/>
      <c r="E25" s="36"/>
      <c r="F25" s="36"/>
      <c r="G25" s="36"/>
      <c r="H25" s="37"/>
      <c r="I25" s="37"/>
      <c r="J25" s="37"/>
      <c r="K25" s="37"/>
      <c r="L25" s="37"/>
      <c r="M25" s="37"/>
      <c r="N25" s="37"/>
    </row>
    <row r="27" ht="18" spans="1:9">
      <c r="A27" s="29" t="s">
        <v>1</v>
      </c>
      <c r="B27" s="29" t="s">
        <v>2</v>
      </c>
      <c r="C27" s="28" t="s">
        <v>3</v>
      </c>
      <c r="D27" s="29" t="s">
        <v>43</v>
      </c>
      <c r="E27" s="76" t="s">
        <v>44</v>
      </c>
      <c r="F27" s="77"/>
      <c r="G27" s="77"/>
      <c r="H27" s="78"/>
      <c r="I27" s="83"/>
    </row>
    <row r="28" ht="18" spans="1:9">
      <c r="A28" s="79"/>
      <c r="B28" s="79"/>
      <c r="C28" s="32"/>
      <c r="D28" s="79"/>
      <c r="E28" s="80" t="s">
        <v>45</v>
      </c>
      <c r="F28" s="80" t="s">
        <v>46</v>
      </c>
      <c r="G28" s="80" t="s">
        <v>47</v>
      </c>
      <c r="H28" s="80" t="s">
        <v>48</v>
      </c>
      <c r="I28" s="80" t="s">
        <v>49</v>
      </c>
    </row>
    <row r="29" ht="18" spans="1:9">
      <c r="A29" s="36" t="s">
        <v>9</v>
      </c>
      <c r="B29" s="36" t="s">
        <v>10</v>
      </c>
      <c r="C29" s="61" t="s">
        <v>11</v>
      </c>
      <c r="D29" s="37"/>
      <c r="E29" s="81"/>
      <c r="F29" s="81"/>
      <c r="G29" s="81"/>
      <c r="H29" s="81"/>
      <c r="I29" s="81"/>
    </row>
    <row r="30" ht="16.3" spans="1:9">
      <c r="A30" s="36"/>
      <c r="B30" s="36"/>
      <c r="C30" s="64" t="s">
        <v>13</v>
      </c>
      <c r="D30" s="37"/>
      <c r="E30" s="82"/>
      <c r="F30" s="82"/>
      <c r="G30" s="82"/>
      <c r="H30" s="50"/>
      <c r="I30" s="50"/>
    </row>
    <row r="31" ht="16.3" spans="1:9">
      <c r="A31" s="36"/>
      <c r="B31" s="36"/>
      <c r="C31" s="61" t="s">
        <v>15</v>
      </c>
      <c r="D31" s="37"/>
      <c r="E31" s="36"/>
      <c r="F31" s="36"/>
      <c r="G31" s="36"/>
      <c r="H31" s="37"/>
      <c r="I31" s="37"/>
    </row>
    <row r="32" ht="16.3" spans="1:9">
      <c r="A32" s="36"/>
      <c r="B32" s="36"/>
      <c r="C32" s="61" t="s">
        <v>18</v>
      </c>
      <c r="D32" s="37"/>
      <c r="E32" s="36"/>
      <c r="F32" s="36"/>
      <c r="G32" s="36"/>
      <c r="H32" s="37"/>
      <c r="I32" s="37"/>
    </row>
    <row r="33" ht="16.3" spans="1:9">
      <c r="A33" s="36"/>
      <c r="B33" s="36"/>
      <c r="C33" s="64" t="s">
        <v>20</v>
      </c>
      <c r="D33" s="37"/>
      <c r="E33" s="36"/>
      <c r="F33" s="36"/>
      <c r="G33" s="36"/>
      <c r="H33" s="37"/>
      <c r="I33" s="37"/>
    </row>
    <row r="34" ht="16.3" spans="1:9">
      <c r="A34" s="36"/>
      <c r="B34" s="36"/>
      <c r="C34" s="64" t="s">
        <v>22</v>
      </c>
      <c r="D34" s="37"/>
      <c r="E34" s="36"/>
      <c r="F34" s="36"/>
      <c r="G34" s="36"/>
      <c r="H34" s="37"/>
      <c r="I34" s="37"/>
    </row>
    <row r="35" ht="16.3" spans="1:9">
      <c r="A35" s="36" t="s">
        <v>23</v>
      </c>
      <c r="B35" s="36" t="s">
        <v>24</v>
      </c>
      <c r="C35" s="61" t="s">
        <v>25</v>
      </c>
      <c r="D35" s="37"/>
      <c r="E35" s="36"/>
      <c r="F35" s="36"/>
      <c r="G35" s="36"/>
      <c r="H35" s="37"/>
      <c r="I35" s="37"/>
    </row>
    <row r="36" ht="16.3" spans="1:9">
      <c r="A36" s="36"/>
      <c r="B36" s="36"/>
      <c r="C36" s="61" t="s">
        <v>27</v>
      </c>
      <c r="D36" s="37"/>
      <c r="E36" s="36"/>
      <c r="F36" s="36"/>
      <c r="G36" s="36"/>
      <c r="H36" s="37"/>
      <c r="I36" s="37"/>
    </row>
    <row r="37" ht="16.3" spans="1:9">
      <c r="A37" s="36" t="s">
        <v>29</v>
      </c>
      <c r="B37" s="36" t="s">
        <v>30</v>
      </c>
      <c r="C37" s="61" t="s">
        <v>31</v>
      </c>
      <c r="D37" s="37"/>
      <c r="E37" s="36"/>
      <c r="F37" s="36"/>
      <c r="G37" s="36"/>
      <c r="H37" s="37"/>
      <c r="I37" s="37"/>
    </row>
    <row r="38" ht="16.3" spans="1:9">
      <c r="A38" s="36"/>
      <c r="B38" s="36"/>
      <c r="C38" s="61" t="s">
        <v>33</v>
      </c>
      <c r="D38" s="37"/>
      <c r="E38" s="36"/>
      <c r="F38" s="36"/>
      <c r="G38" s="36"/>
      <c r="H38" s="37"/>
      <c r="I38" s="37"/>
    </row>
    <row r="39" ht="16.3" spans="1:9">
      <c r="A39" s="36" t="s">
        <v>35</v>
      </c>
      <c r="B39" s="36" t="s">
        <v>36</v>
      </c>
      <c r="C39" s="61" t="s">
        <v>37</v>
      </c>
      <c r="D39" s="37"/>
      <c r="E39" s="36"/>
      <c r="F39" s="36"/>
      <c r="G39" s="36"/>
      <c r="H39" s="37"/>
      <c r="I39" s="37"/>
    </row>
    <row r="40" ht="16.3" spans="1:9">
      <c r="A40" s="36"/>
      <c r="B40" s="36"/>
      <c r="C40" s="61" t="s">
        <v>39</v>
      </c>
      <c r="D40" s="37"/>
      <c r="E40" s="36"/>
      <c r="F40" s="36"/>
      <c r="G40" s="36"/>
      <c r="H40" s="37"/>
      <c r="I40" s="37"/>
    </row>
  </sheetData>
  <mergeCells count="30">
    <mergeCell ref="C17:H17"/>
    <mergeCell ref="I17:J17"/>
    <mergeCell ref="K17:L17"/>
    <mergeCell ref="M17:N17"/>
    <mergeCell ref="C18:H18"/>
    <mergeCell ref="I18:J18"/>
    <mergeCell ref="K18:L18"/>
    <mergeCell ref="M18:N18"/>
    <mergeCell ref="E27:H27"/>
    <mergeCell ref="A3:A8"/>
    <mergeCell ref="A9:A10"/>
    <mergeCell ref="A11:A12"/>
    <mergeCell ref="A13:A14"/>
    <mergeCell ref="A17:A19"/>
    <mergeCell ref="A27:A28"/>
    <mergeCell ref="A29:A34"/>
    <mergeCell ref="A35:A36"/>
    <mergeCell ref="A37:A38"/>
    <mergeCell ref="A39:A40"/>
    <mergeCell ref="B3:B8"/>
    <mergeCell ref="B9:B10"/>
    <mergeCell ref="B11:B12"/>
    <mergeCell ref="B13:B14"/>
    <mergeCell ref="B27:B28"/>
    <mergeCell ref="B29:B34"/>
    <mergeCell ref="B35:B36"/>
    <mergeCell ref="B37:B38"/>
    <mergeCell ref="B39:B40"/>
    <mergeCell ref="C27:C28"/>
    <mergeCell ref="D27:D2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30"/>
  <sheetViews>
    <sheetView workbookViewId="0">
      <selection activeCell="F11" sqref="F11"/>
    </sheetView>
  </sheetViews>
  <sheetFormatPr defaultColWidth="7.96666666666667" defaultRowHeight="14.1" outlineLevelCol="6"/>
  <cols>
    <col min="1" max="1" width="8.85" customWidth="1"/>
    <col min="2" max="2" width="23.575" customWidth="1"/>
    <col min="3" max="3" width="20.7166666666667" customWidth="1"/>
    <col min="4" max="4" width="20.275" customWidth="1"/>
    <col min="5" max="5" width="21" customWidth="1"/>
    <col min="6" max="6" width="16.2833333333333" customWidth="1"/>
    <col min="7" max="7" width="11.7833333333333" style="27" customWidth="1"/>
    <col min="8" max="13" width="8.63333333333333"/>
  </cols>
  <sheetData>
    <row r="3" ht="15.4" spans="1:7">
      <c r="A3" s="28" t="s">
        <v>50</v>
      </c>
      <c r="B3" s="29" t="s">
        <v>51</v>
      </c>
      <c r="C3" s="29" t="s">
        <v>52</v>
      </c>
      <c r="D3" s="30" t="s">
        <v>8</v>
      </c>
      <c r="E3" s="30" t="s">
        <v>7</v>
      </c>
      <c r="F3" s="31" t="s">
        <v>6</v>
      </c>
      <c r="G3" s="27" t="s">
        <v>53</v>
      </c>
    </row>
    <row r="4" ht="15.4" spans="1:7">
      <c r="A4" s="32"/>
      <c r="B4" s="33"/>
      <c r="C4" s="33"/>
      <c r="D4" s="30" t="s">
        <v>54</v>
      </c>
      <c r="E4" s="30" t="s">
        <v>54</v>
      </c>
      <c r="F4" s="31" t="s">
        <v>54</v>
      </c>
      <c r="G4" s="34"/>
    </row>
    <row r="5" ht="16.25" spans="1:7">
      <c r="A5" s="35" t="s">
        <v>55</v>
      </c>
      <c r="B5" s="36" t="s">
        <v>56</v>
      </c>
      <c r="C5" s="37" t="s">
        <v>57</v>
      </c>
      <c r="D5" s="36">
        <f t="shared" ref="D5:F5" si="0">D7/D6</f>
        <v>55000</v>
      </c>
      <c r="E5" s="36">
        <f t="shared" si="0"/>
        <v>42500</v>
      </c>
      <c r="F5" s="36">
        <f t="shared" si="0"/>
        <v>22500</v>
      </c>
      <c r="G5" s="36">
        <v>5555</v>
      </c>
    </row>
    <row r="6" ht="48.85" spans="1:7">
      <c r="A6" s="35"/>
      <c r="B6" s="36"/>
      <c r="C6" s="38" t="s">
        <v>58</v>
      </c>
      <c r="D6" s="39">
        <v>0.4</v>
      </c>
      <c r="E6" s="39">
        <v>0.4</v>
      </c>
      <c r="F6" s="39">
        <v>0.4</v>
      </c>
      <c r="G6" s="39">
        <v>0.4</v>
      </c>
    </row>
    <row r="7" ht="16.25" spans="1:7">
      <c r="A7" s="35"/>
      <c r="B7" s="36"/>
      <c r="C7" s="37" t="s">
        <v>59</v>
      </c>
      <c r="D7" s="36">
        <f t="shared" ref="D7:F7" si="1">D18-D13</f>
        <v>22000</v>
      </c>
      <c r="E7" s="36">
        <f t="shared" si="1"/>
        <v>17000</v>
      </c>
      <c r="F7" s="36">
        <f t="shared" si="1"/>
        <v>9000</v>
      </c>
      <c r="G7" s="36">
        <v>3594</v>
      </c>
    </row>
    <row r="8" ht="16.25" spans="1:7">
      <c r="A8" s="35"/>
      <c r="B8" s="36"/>
      <c r="C8" s="40" t="s">
        <v>60</v>
      </c>
      <c r="D8" s="36">
        <v>50</v>
      </c>
      <c r="E8" s="36">
        <v>50</v>
      </c>
      <c r="F8" s="36">
        <v>50</v>
      </c>
      <c r="G8" s="41">
        <f>G7/G9</f>
        <v>26.8208955223881</v>
      </c>
    </row>
    <row r="9" ht="16.25" spans="1:7">
      <c r="A9" s="35"/>
      <c r="B9" s="36"/>
      <c r="C9" s="37" t="s">
        <v>61</v>
      </c>
      <c r="D9" s="36">
        <f t="shared" ref="D9:F9" si="2">D7/D8</f>
        <v>440</v>
      </c>
      <c r="E9" s="36">
        <f t="shared" si="2"/>
        <v>340</v>
      </c>
      <c r="F9" s="36">
        <f t="shared" si="2"/>
        <v>180</v>
      </c>
      <c r="G9" s="36">
        <v>134</v>
      </c>
    </row>
    <row r="10" ht="16.25" spans="1:7">
      <c r="A10" s="35"/>
      <c r="B10" s="36"/>
      <c r="C10" s="37" t="s">
        <v>62</v>
      </c>
      <c r="D10" s="36">
        <f t="shared" ref="D10:G10" si="3">D5/D9</f>
        <v>125</v>
      </c>
      <c r="E10" s="36">
        <f t="shared" si="3"/>
        <v>125</v>
      </c>
      <c r="F10" s="36">
        <f t="shared" si="3"/>
        <v>125</v>
      </c>
      <c r="G10" s="41">
        <f t="shared" si="3"/>
        <v>41.455223880597</v>
      </c>
    </row>
    <row r="11" ht="16.25" spans="1:7">
      <c r="A11" s="35" t="s">
        <v>63</v>
      </c>
      <c r="B11" s="36" t="s">
        <v>64</v>
      </c>
      <c r="C11" s="37" t="s">
        <v>65</v>
      </c>
      <c r="D11" s="36">
        <f t="shared" ref="D11:F11" si="4">D13/D12</f>
        <v>12000</v>
      </c>
      <c r="E11" s="36">
        <f t="shared" si="4"/>
        <v>12000</v>
      </c>
      <c r="F11" s="36">
        <f t="shared" si="4"/>
        <v>12000</v>
      </c>
      <c r="G11" s="36">
        <v>17141</v>
      </c>
    </row>
    <row r="12" ht="16.25" spans="1:7">
      <c r="A12" s="35"/>
      <c r="B12" s="36"/>
      <c r="C12" s="40" t="s">
        <v>66</v>
      </c>
      <c r="D12" s="39">
        <v>0.25</v>
      </c>
      <c r="E12" s="39">
        <v>0.25</v>
      </c>
      <c r="F12" s="39">
        <v>0.25</v>
      </c>
      <c r="G12" s="39">
        <v>0.24</v>
      </c>
    </row>
    <row r="13" ht="16.25" spans="1:7">
      <c r="A13" s="35"/>
      <c r="B13" s="36"/>
      <c r="C13" s="40" t="s">
        <v>59</v>
      </c>
      <c r="D13" s="36">
        <v>3000</v>
      </c>
      <c r="E13" s="36">
        <v>3000</v>
      </c>
      <c r="F13" s="36">
        <v>3000</v>
      </c>
      <c r="G13" s="36">
        <v>4142</v>
      </c>
    </row>
    <row r="14" ht="16.25" spans="1:7">
      <c r="A14" s="35"/>
      <c r="B14" s="36"/>
      <c r="C14" s="40" t="s">
        <v>60</v>
      </c>
      <c r="D14" s="36">
        <v>30</v>
      </c>
      <c r="E14" s="36">
        <v>30</v>
      </c>
      <c r="F14" s="36">
        <v>30</v>
      </c>
      <c r="G14" s="41">
        <f>G13/G15</f>
        <v>32.359375</v>
      </c>
    </row>
    <row r="15" ht="16.25" spans="1:7">
      <c r="A15" s="35"/>
      <c r="B15" s="36"/>
      <c r="C15" s="37" t="s">
        <v>61</v>
      </c>
      <c r="D15" s="41">
        <f t="shared" ref="D15:F15" si="5">D13/D14</f>
        <v>100</v>
      </c>
      <c r="E15" s="41">
        <f t="shared" si="5"/>
        <v>100</v>
      </c>
      <c r="F15" s="41">
        <f t="shared" si="5"/>
        <v>100</v>
      </c>
      <c r="G15" s="36">
        <v>128</v>
      </c>
    </row>
    <row r="16" ht="16.25" spans="1:7">
      <c r="A16" s="35"/>
      <c r="B16" s="36"/>
      <c r="C16" s="37" t="s">
        <v>62</v>
      </c>
      <c r="D16" s="41">
        <f t="shared" ref="D16:G16" si="6">D11/D15</f>
        <v>120</v>
      </c>
      <c r="E16" s="41">
        <f t="shared" si="6"/>
        <v>120</v>
      </c>
      <c r="F16" s="41">
        <f t="shared" si="6"/>
        <v>120</v>
      </c>
      <c r="G16" s="41">
        <f t="shared" si="6"/>
        <v>133.9140625</v>
      </c>
    </row>
    <row r="17" ht="16.25" spans="1:7">
      <c r="A17" s="42" t="s">
        <v>67</v>
      </c>
      <c r="B17" s="42"/>
      <c r="C17" s="43" t="s">
        <v>68</v>
      </c>
      <c r="D17" s="44">
        <f t="shared" ref="D17:G17" si="7">D5+D11</f>
        <v>67000</v>
      </c>
      <c r="E17" s="44">
        <f t="shared" si="7"/>
        <v>54500</v>
      </c>
      <c r="F17" s="44">
        <f t="shared" si="7"/>
        <v>34500</v>
      </c>
      <c r="G17" s="44">
        <f t="shared" si="7"/>
        <v>22696</v>
      </c>
    </row>
    <row r="18" ht="16.25" spans="1:7">
      <c r="A18" s="42"/>
      <c r="B18" s="42"/>
      <c r="C18" s="45" t="s">
        <v>69</v>
      </c>
      <c r="D18" s="44">
        <v>25000</v>
      </c>
      <c r="E18" s="44">
        <v>20000</v>
      </c>
      <c r="F18" s="44">
        <v>12000</v>
      </c>
      <c r="G18" s="44">
        <f>G13+G7</f>
        <v>7736</v>
      </c>
    </row>
    <row r="19" ht="16.25" spans="1:7">
      <c r="A19" s="42"/>
      <c r="B19" s="42"/>
      <c r="C19" s="43" t="s">
        <v>60</v>
      </c>
      <c r="D19" s="46">
        <f t="shared" ref="D19:G19" si="8">D18/D20</f>
        <v>46.2962962962963</v>
      </c>
      <c r="E19" s="46">
        <f t="shared" si="8"/>
        <v>45.4545454545455</v>
      </c>
      <c r="F19" s="46">
        <f t="shared" si="8"/>
        <v>42.8571428571429</v>
      </c>
      <c r="G19" s="46">
        <f t="shared" si="8"/>
        <v>29.5267175572519</v>
      </c>
    </row>
    <row r="20" ht="16.25" spans="1:7">
      <c r="A20" s="42"/>
      <c r="B20" s="42"/>
      <c r="C20" s="43" t="s">
        <v>70</v>
      </c>
      <c r="D20" s="46">
        <f t="shared" ref="D20:G20" si="9">D9+D15</f>
        <v>540</v>
      </c>
      <c r="E20" s="46">
        <f t="shared" si="9"/>
        <v>440</v>
      </c>
      <c r="F20" s="46">
        <f t="shared" si="9"/>
        <v>280</v>
      </c>
      <c r="G20" s="46">
        <f t="shared" si="9"/>
        <v>262</v>
      </c>
    </row>
    <row r="21" ht="16.25" spans="3:7">
      <c r="C21" s="37" t="s">
        <v>62</v>
      </c>
      <c r="D21" s="47">
        <f t="shared" ref="D21:G21" si="10">D17/D20</f>
        <v>124.074074074074</v>
      </c>
      <c r="E21" s="47">
        <f t="shared" si="10"/>
        <v>123.863636363636</v>
      </c>
      <c r="F21" s="47">
        <f t="shared" si="10"/>
        <v>123.214285714286</v>
      </c>
      <c r="G21" s="47">
        <f t="shared" si="10"/>
        <v>86.6259541984733</v>
      </c>
    </row>
    <row r="22" ht="15.4" spans="1:6">
      <c r="A22" s="30"/>
      <c r="B22" s="30"/>
      <c r="C22" s="30"/>
      <c r="D22" s="30"/>
      <c r="E22" s="30"/>
      <c r="F22" s="48"/>
    </row>
    <row r="23" ht="16.25" spans="1:5">
      <c r="A23" s="36"/>
      <c r="B23" s="49"/>
      <c r="C23" s="36"/>
      <c r="D23" s="36"/>
      <c r="E23" s="36"/>
    </row>
    <row r="24" ht="16.25" spans="1:5">
      <c r="A24" s="36"/>
      <c r="B24" s="50"/>
      <c r="C24" s="51"/>
      <c r="D24" s="37"/>
      <c r="E24" s="51"/>
    </row>
    <row r="25" ht="16.25" spans="1:5">
      <c r="A25" s="36"/>
      <c r="B25" s="50"/>
      <c r="C25" s="51"/>
      <c r="D25" s="37"/>
      <c r="E25" s="39"/>
    </row>
    <row r="26" ht="16.25" spans="1:5">
      <c r="A26" s="36"/>
      <c r="B26" s="50"/>
      <c r="C26" s="36"/>
      <c r="D26" s="36"/>
      <c r="E26" s="36"/>
    </row>
    <row r="27" ht="16.25" spans="1:5">
      <c r="A27" s="36"/>
      <c r="B27" s="50"/>
      <c r="C27" s="52"/>
      <c r="D27" s="53"/>
      <c r="E27" s="51"/>
    </row>
    <row r="28" ht="16.25" spans="1:5">
      <c r="A28" s="36"/>
      <c r="B28" s="50"/>
      <c r="C28" s="53"/>
      <c r="D28" s="53"/>
      <c r="E28" s="51"/>
    </row>
    <row r="29" ht="16.25" spans="1:5">
      <c r="A29" s="36"/>
      <c r="B29" s="50"/>
      <c r="C29" s="53"/>
      <c r="D29" s="53"/>
      <c r="E29" s="51"/>
    </row>
    <row r="30" ht="16.25" spans="1:5">
      <c r="A30" s="36"/>
      <c r="B30" s="50"/>
      <c r="C30" s="53"/>
      <c r="D30" s="53"/>
      <c r="E30" s="51"/>
    </row>
  </sheetData>
  <mergeCells count="12">
    <mergeCell ref="A3:A4"/>
    <mergeCell ref="A5:A10"/>
    <mergeCell ref="A11:A16"/>
    <mergeCell ref="A23:A25"/>
    <mergeCell ref="A26:A27"/>
    <mergeCell ref="A28:A29"/>
    <mergeCell ref="B3:B4"/>
    <mergeCell ref="B5:B10"/>
    <mergeCell ref="B11:B16"/>
    <mergeCell ref="C3:C4"/>
    <mergeCell ref="G3:G4"/>
    <mergeCell ref="A17:B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90" zoomScaleNormal="90" workbookViewId="0">
      <selection activeCell="B13" sqref="B13:F20"/>
    </sheetView>
  </sheetViews>
  <sheetFormatPr defaultColWidth="9.1" defaultRowHeight="15"/>
  <cols>
    <col min="1" max="1" width="19.9166666666667" style="1" customWidth="1"/>
    <col min="2" max="2" width="30.3166666666667" style="1" customWidth="1"/>
    <col min="3" max="3" width="9.75833333333333" style="2" customWidth="1"/>
    <col min="4" max="4" width="32.5333333333333" style="1" customWidth="1"/>
    <col min="5" max="5" width="48.65" style="1" customWidth="1"/>
    <col min="6" max="6" width="42" style="1" customWidth="1"/>
    <col min="7" max="7" width="9.1" style="1"/>
    <col min="8" max="8" width="33.3333333333333" style="1" customWidth="1"/>
    <col min="9" max="16384" width="9.1" style="1"/>
  </cols>
  <sheetData>
    <row r="1" ht="40" customHeight="1" spans="1:11">
      <c r="A1" s="3" t="s">
        <v>71</v>
      </c>
      <c r="B1" s="3" t="s">
        <v>72</v>
      </c>
      <c r="C1" s="3" t="s">
        <v>73</v>
      </c>
      <c r="D1" s="3" t="s">
        <v>74</v>
      </c>
      <c r="E1" s="3" t="s">
        <v>75</v>
      </c>
      <c r="F1" s="3" t="s">
        <v>76</v>
      </c>
      <c r="G1" s="3" t="s">
        <v>77</v>
      </c>
      <c r="H1" s="3" t="s">
        <v>78</v>
      </c>
      <c r="I1" s="3" t="s">
        <v>79</v>
      </c>
      <c r="J1" s="3" t="s">
        <v>80</v>
      </c>
      <c r="K1" s="3" t="s">
        <v>81</v>
      </c>
    </row>
    <row r="2" ht="47" customHeight="1" spans="1:11">
      <c r="A2" s="4" t="s">
        <v>82</v>
      </c>
      <c r="B2" s="5" t="s">
        <v>83</v>
      </c>
      <c r="C2" s="6" t="s">
        <v>9</v>
      </c>
      <c r="D2" s="5" t="s">
        <v>84</v>
      </c>
      <c r="E2" s="7" t="s">
        <v>85</v>
      </c>
      <c r="F2" s="7"/>
      <c r="G2" s="8"/>
      <c r="H2" s="8"/>
      <c r="I2" s="8"/>
      <c r="J2" s="8"/>
      <c r="K2" s="8"/>
    </row>
    <row r="3" ht="33" customHeight="1" spans="1:11">
      <c r="A3" s="4"/>
      <c r="B3" s="5"/>
      <c r="C3" s="6"/>
      <c r="D3" s="5"/>
      <c r="E3" s="7" t="s">
        <v>86</v>
      </c>
      <c r="F3" s="7"/>
      <c r="G3" s="8"/>
      <c r="H3" s="8"/>
      <c r="I3" s="8"/>
      <c r="J3" s="8"/>
      <c r="K3" s="8"/>
    </row>
    <row r="4" ht="22" customHeight="1" spans="1:11">
      <c r="A4" s="4"/>
      <c r="B4" s="5"/>
      <c r="C4" s="6"/>
      <c r="D4" s="5"/>
      <c r="E4" s="8" t="s">
        <v>87</v>
      </c>
      <c r="F4" s="9"/>
      <c r="G4" s="8"/>
      <c r="H4" s="8"/>
      <c r="I4" s="8"/>
      <c r="J4" s="8"/>
      <c r="K4" s="8"/>
    </row>
    <row r="5" ht="42" customHeight="1" spans="1:11">
      <c r="A5" s="4"/>
      <c r="B5" s="5"/>
      <c r="C5" s="6"/>
      <c r="D5" s="5"/>
      <c r="E5" s="7" t="s">
        <v>88</v>
      </c>
      <c r="F5" s="8"/>
      <c r="G5" s="8"/>
      <c r="H5" s="8"/>
      <c r="I5" s="8"/>
      <c r="J5" s="8"/>
      <c r="K5" s="8"/>
    </row>
    <row r="6" ht="31" customHeight="1" spans="1:11">
      <c r="A6" s="4"/>
      <c r="B6" s="5"/>
      <c r="C6" s="6"/>
      <c r="D6" s="8" t="s">
        <v>89</v>
      </c>
      <c r="E6" s="7" t="s">
        <v>90</v>
      </c>
      <c r="G6" s="8"/>
      <c r="H6" s="8"/>
      <c r="I6" s="8"/>
      <c r="J6" s="8"/>
      <c r="K6" s="8"/>
    </row>
    <row r="7" ht="31" customHeight="1" spans="1:11">
      <c r="A7" s="4"/>
      <c r="B7" s="5"/>
      <c r="C7" s="6"/>
      <c r="D7" s="8" t="s">
        <v>91</v>
      </c>
      <c r="E7" s="7" t="s">
        <v>92</v>
      </c>
      <c r="F7" s="8"/>
      <c r="G7" s="8"/>
      <c r="H7" s="8"/>
      <c r="I7" s="8"/>
      <c r="J7" s="8"/>
      <c r="K7" s="8"/>
    </row>
    <row r="8" ht="33" customHeight="1" spans="1:11">
      <c r="A8" s="4"/>
      <c r="B8" s="5"/>
      <c r="C8" s="6"/>
      <c r="D8" s="7" t="s">
        <v>93</v>
      </c>
      <c r="E8" s="7" t="s">
        <v>94</v>
      </c>
      <c r="F8" s="7" t="s">
        <v>95</v>
      </c>
      <c r="G8" s="8"/>
      <c r="H8" s="8"/>
      <c r="I8" s="8"/>
      <c r="J8" s="8"/>
      <c r="K8" s="8"/>
    </row>
    <row r="9" ht="36" customHeight="1" spans="1:11">
      <c r="A9" s="4"/>
      <c r="B9" s="5" t="s">
        <v>96</v>
      </c>
      <c r="C9" s="6" t="s">
        <v>9</v>
      </c>
      <c r="D9" s="10" t="s">
        <v>97</v>
      </c>
      <c r="E9" s="11" t="s">
        <v>98</v>
      </c>
      <c r="F9" s="8"/>
      <c r="G9" s="8"/>
      <c r="H9" s="8"/>
      <c r="I9" s="8"/>
      <c r="J9" s="8"/>
      <c r="K9" s="8"/>
    </row>
    <row r="10" customFormat="1" ht="36" customHeight="1" spans="1:11">
      <c r="A10" s="4"/>
      <c r="B10" s="5"/>
      <c r="C10" s="6"/>
      <c r="D10" s="10"/>
      <c r="E10" s="11" t="s">
        <v>99</v>
      </c>
      <c r="F10" s="8"/>
      <c r="G10" s="8"/>
      <c r="H10" s="8"/>
      <c r="I10" s="8"/>
      <c r="J10" s="8"/>
      <c r="K10" s="8"/>
    </row>
    <row r="11" s="1" customFormat="1" ht="27" customHeight="1" spans="1:11">
      <c r="A11" s="4"/>
      <c r="B11" s="10" t="s">
        <v>100</v>
      </c>
      <c r="C11" s="6" t="s">
        <v>9</v>
      </c>
      <c r="D11" s="10" t="s">
        <v>101</v>
      </c>
      <c r="E11" s="7" t="s">
        <v>102</v>
      </c>
      <c r="F11" s="8"/>
      <c r="G11" s="8"/>
      <c r="H11" s="8"/>
      <c r="I11" s="8"/>
      <c r="J11" s="8"/>
      <c r="K11" s="8"/>
    </row>
    <row r="12" s="1" customFormat="1" ht="30" spans="1:11">
      <c r="A12" s="4"/>
      <c r="B12" s="10"/>
      <c r="C12" s="6"/>
      <c r="D12" s="10"/>
      <c r="E12" s="7" t="s">
        <v>103</v>
      </c>
      <c r="F12" s="8"/>
      <c r="G12" s="8"/>
      <c r="H12" s="8"/>
      <c r="I12" s="8"/>
      <c r="J12" s="8"/>
      <c r="K12" s="8"/>
    </row>
    <row r="13" ht="47" customHeight="1" spans="1:11">
      <c r="A13" s="12" t="s">
        <v>104</v>
      </c>
      <c r="B13" s="13" t="s">
        <v>105</v>
      </c>
      <c r="C13" s="14" t="s">
        <v>23</v>
      </c>
      <c r="D13" s="15" t="s">
        <v>106</v>
      </c>
      <c r="E13" s="7" t="s">
        <v>107</v>
      </c>
      <c r="F13" s="7" t="s">
        <v>108</v>
      </c>
      <c r="G13" s="8">
        <v>9.29</v>
      </c>
      <c r="H13" s="8"/>
      <c r="I13" s="8"/>
      <c r="J13" s="8"/>
      <c r="K13" s="8"/>
    </row>
    <row r="14" ht="39" customHeight="1" spans="1:11">
      <c r="A14" s="12"/>
      <c r="B14" s="16"/>
      <c r="C14" s="17"/>
      <c r="D14" s="18"/>
      <c r="E14" s="7" t="s">
        <v>109</v>
      </c>
      <c r="F14" s="7" t="s">
        <v>110</v>
      </c>
      <c r="G14" s="8">
        <v>10.4</v>
      </c>
      <c r="H14" s="8"/>
      <c r="I14" s="8"/>
      <c r="J14" s="8"/>
      <c r="K14" s="8"/>
    </row>
    <row r="15" ht="38" customHeight="1" spans="1:11">
      <c r="A15" s="12"/>
      <c r="B15" s="16"/>
      <c r="C15" s="17"/>
      <c r="D15" s="18"/>
      <c r="E15" s="7" t="s">
        <v>111</v>
      </c>
      <c r="F15" s="7" t="s">
        <v>112</v>
      </c>
      <c r="G15" s="8">
        <v>10.7</v>
      </c>
      <c r="H15" s="8"/>
      <c r="I15" s="8"/>
      <c r="J15" s="8"/>
      <c r="K15" s="8"/>
    </row>
    <row r="16" customFormat="1" ht="38" customHeight="1" spans="1:11">
      <c r="A16" s="12"/>
      <c r="B16" s="16"/>
      <c r="C16" s="17"/>
      <c r="D16" s="18"/>
      <c r="E16" s="19"/>
      <c r="F16" s="7" t="s">
        <v>113</v>
      </c>
      <c r="G16" s="8">
        <v>9.28</v>
      </c>
      <c r="H16" s="8"/>
      <c r="I16" s="8"/>
      <c r="J16" s="8"/>
      <c r="K16" s="8"/>
    </row>
    <row r="17" customFormat="1" ht="54" customHeight="1" spans="1:11">
      <c r="A17" s="12"/>
      <c r="B17" s="16"/>
      <c r="C17" s="17"/>
      <c r="D17" s="18"/>
      <c r="E17" s="19"/>
      <c r="F17" s="7" t="s">
        <v>114</v>
      </c>
      <c r="G17" s="8">
        <v>9.28</v>
      </c>
      <c r="H17" s="8"/>
      <c r="I17" s="8"/>
      <c r="J17" s="8"/>
      <c r="K17" s="8"/>
    </row>
    <row r="18" customFormat="1" ht="26" customHeight="1" spans="1:11">
      <c r="A18" s="12"/>
      <c r="B18" s="20"/>
      <c r="C18" s="17"/>
      <c r="D18" s="21"/>
      <c r="E18" s="19"/>
      <c r="F18" s="7" t="s">
        <v>115</v>
      </c>
      <c r="G18" s="8"/>
      <c r="H18" s="8"/>
      <c r="I18" s="8"/>
      <c r="J18" s="8"/>
      <c r="K18" s="8"/>
    </row>
    <row r="19" s="1" customFormat="1" ht="43" customHeight="1" spans="1:11">
      <c r="A19" s="4" t="s">
        <v>116</v>
      </c>
      <c r="B19" s="22" t="s">
        <v>117</v>
      </c>
      <c r="C19" s="14" t="s">
        <v>29</v>
      </c>
      <c r="D19" s="5" t="s">
        <v>118</v>
      </c>
      <c r="E19" s="23" t="s">
        <v>119</v>
      </c>
      <c r="F19" s="8"/>
      <c r="G19" s="8"/>
      <c r="H19" s="8"/>
      <c r="I19" s="8"/>
      <c r="J19" s="8"/>
      <c r="K19" s="8"/>
    </row>
    <row r="20" s="1" customFormat="1" ht="43" customHeight="1" spans="1:11">
      <c r="A20" s="4"/>
      <c r="B20" s="22" t="s">
        <v>120</v>
      </c>
      <c r="C20" s="24"/>
      <c r="D20" s="5" t="s">
        <v>121</v>
      </c>
      <c r="E20" s="25"/>
      <c r="F20" s="8"/>
      <c r="G20" s="8"/>
      <c r="H20" s="8"/>
      <c r="I20" s="8"/>
      <c r="J20" s="8"/>
      <c r="K20" s="8"/>
    </row>
    <row r="21" ht="59" customHeight="1" spans="1:11">
      <c r="A21" s="4" t="s">
        <v>122</v>
      </c>
      <c r="B21" s="10" t="s">
        <v>123</v>
      </c>
      <c r="C21" s="6" t="s">
        <v>35</v>
      </c>
      <c r="D21" s="7" t="s">
        <v>124</v>
      </c>
      <c r="E21" s="7" t="s">
        <v>125</v>
      </c>
      <c r="F21" s="7" t="s">
        <v>126</v>
      </c>
      <c r="G21" s="8"/>
      <c r="H21" s="7" t="s">
        <v>127</v>
      </c>
      <c r="I21" s="8"/>
      <c r="J21" s="8"/>
      <c r="K21" s="8"/>
    </row>
    <row r="22" customFormat="1" ht="39" customHeight="1" spans="1:11">
      <c r="A22" s="4"/>
      <c r="B22" s="10"/>
      <c r="C22" s="6"/>
      <c r="D22" s="7" t="s">
        <v>128</v>
      </c>
      <c r="E22" s="7" t="s">
        <v>129</v>
      </c>
      <c r="F22" s="8" t="s">
        <v>130</v>
      </c>
      <c r="G22" s="8"/>
      <c r="H22" s="8"/>
      <c r="I22" s="8"/>
      <c r="J22" s="8"/>
      <c r="K22" s="8"/>
    </row>
    <row r="23" ht="24" customHeight="1" spans="3:3">
      <c r="C23" s="26"/>
    </row>
  </sheetData>
  <mergeCells count="20">
    <mergeCell ref="A2:A12"/>
    <mergeCell ref="A13:A18"/>
    <mergeCell ref="A19:A20"/>
    <mergeCell ref="A21:A22"/>
    <mergeCell ref="B2:B8"/>
    <mergeCell ref="B9:B10"/>
    <mergeCell ref="B11:B12"/>
    <mergeCell ref="B13:B18"/>
    <mergeCell ref="B21:B22"/>
    <mergeCell ref="C2:C8"/>
    <mergeCell ref="C9:C10"/>
    <mergeCell ref="C11:C12"/>
    <mergeCell ref="C13:C18"/>
    <mergeCell ref="C19:C20"/>
    <mergeCell ref="C21:C22"/>
    <mergeCell ref="D2:D5"/>
    <mergeCell ref="D9:D10"/>
    <mergeCell ref="D11:D12"/>
    <mergeCell ref="D13:D18"/>
    <mergeCell ref="E19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周数据跟进</vt:lpstr>
      <vt:lpstr>二级指标目标分解到月</vt:lpstr>
      <vt:lpstr>OKR通晒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Vivian</cp:lastModifiedBy>
  <dcterms:created xsi:type="dcterms:W3CDTF">2020-09-26T02:45:00Z</dcterms:created>
  <dcterms:modified xsi:type="dcterms:W3CDTF">2020-09-29T12:06:01Z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